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15252" windowHeight="8712" firstSheet="2" activeTab="3"/>
  </bookViews>
  <sheets>
    <sheet name="Άσκηση 1" sheetId="4" r:id="rId1"/>
    <sheet name="Άσκηση 2" sheetId="2" r:id="rId2"/>
    <sheet name="Άσκηση 3" sheetId="3" r:id="rId3"/>
    <sheet name="Άσκηση 4" sheetId="6" r:id="rId4"/>
    <sheet name="Άσκηση 5" sheetId="7" r:id="rId5"/>
    <sheet name="Άσκηση 6" sheetId="5" r:id="rId6"/>
    <sheet name="Άσκηση 7" sheetId="8" r:id="rId7"/>
    <sheet name="Άσκηση 8" sheetId="9" r:id="rId8"/>
    <sheet name="Άσκηση 9" sheetId="10" r:id="rId9"/>
    <sheet name="Άσκηση 10" sheetId="11" r:id="rId10"/>
    <sheet name="Άσκηση 11" sheetId="12" r:id="rId11"/>
    <sheet name="Άσκηση 12" sheetId="13" r:id="rId12"/>
    <sheet name="Άσκηση 13" sheetId="14" r:id="rId13"/>
    <sheet name="Άσκηση 14" sheetId="1" r:id="rId14"/>
    <sheet name="Άσκηση 15" sheetId="15" r:id="rId15"/>
    <sheet name="Άσκηση 16" sheetId="16" r:id="rId16"/>
  </sheets>
  <calcPr calcId="124519"/>
</workbook>
</file>

<file path=xl/calcChain.xml><?xml version="1.0" encoding="utf-8"?>
<calcChain xmlns="http://schemas.openxmlformats.org/spreadsheetml/2006/main">
  <c r="E6" i="6"/>
  <c r="E5"/>
  <c r="E4"/>
  <c r="E3"/>
  <c r="E2"/>
  <c r="E1"/>
  <c r="B11" i="7"/>
  <c r="B8"/>
  <c r="B5"/>
  <c r="C4" i="3" l="1"/>
  <c r="C5"/>
  <c r="C6" s="1"/>
  <c r="C7" s="1"/>
  <c r="C3"/>
  <c r="C2"/>
  <c r="B6" i="2"/>
  <c r="E3" i="4"/>
  <c r="E4"/>
  <c r="E5"/>
  <c r="E6"/>
  <c r="E7"/>
  <c r="E8"/>
  <c r="E9"/>
  <c r="E2"/>
  <c r="D4"/>
  <c r="D5"/>
  <c r="D6" s="1"/>
  <c r="D7" s="1"/>
  <c r="D8" s="1"/>
  <c r="D9" s="1"/>
  <c r="D3"/>
  <c r="D2"/>
  <c r="C3"/>
  <c r="C4"/>
  <c r="C5"/>
  <c r="C6"/>
  <c r="C7"/>
  <c r="C8"/>
  <c r="C9"/>
  <c r="C2"/>
  <c r="B10"/>
</calcChain>
</file>

<file path=xl/sharedStrings.xml><?xml version="1.0" encoding="utf-8"?>
<sst xmlns="http://schemas.openxmlformats.org/spreadsheetml/2006/main" count="60" uniqueCount="54">
  <si>
    <t>Z1</t>
  </si>
  <si>
    <t>Z2</t>
  </si>
  <si>
    <t>Z3</t>
  </si>
  <si>
    <t>Z4</t>
  </si>
  <si>
    <r>
      <t>Η</t>
    </r>
    <r>
      <rPr>
        <sz val="8"/>
        <color theme="1"/>
        <rFont val="Calibri"/>
        <family val="2"/>
        <charset val="161"/>
        <scheme val="minor"/>
      </rPr>
      <t xml:space="preserve">0 : </t>
    </r>
    <r>
      <rPr>
        <sz val="12"/>
        <color theme="1"/>
        <rFont val="Calibri"/>
        <family val="2"/>
        <charset val="161"/>
        <scheme val="minor"/>
      </rPr>
      <t>μ</t>
    </r>
    <r>
      <rPr>
        <sz val="6"/>
        <color theme="1"/>
        <rFont val="Calibri"/>
        <family val="2"/>
        <charset val="161"/>
        <scheme val="minor"/>
      </rPr>
      <t xml:space="preserve">Ζ1 </t>
    </r>
    <r>
      <rPr>
        <sz val="12"/>
        <color theme="1"/>
        <rFont val="Calibri"/>
        <family val="2"/>
        <charset val="161"/>
        <scheme val="minor"/>
      </rPr>
      <t>= μ</t>
    </r>
    <r>
      <rPr>
        <sz val="6"/>
        <color theme="1"/>
        <rFont val="Calibri"/>
        <family val="2"/>
        <charset val="161"/>
        <scheme val="minor"/>
      </rPr>
      <t>Ζ2</t>
    </r>
    <r>
      <rPr>
        <sz val="12"/>
        <color theme="1"/>
        <rFont val="Calibri"/>
        <family val="2"/>
        <charset val="161"/>
        <scheme val="minor"/>
      </rPr>
      <t>= μ</t>
    </r>
    <r>
      <rPr>
        <sz val="6"/>
        <color theme="1"/>
        <rFont val="Calibri"/>
        <family val="2"/>
        <charset val="161"/>
        <scheme val="minor"/>
      </rPr>
      <t>Ζ3</t>
    </r>
    <r>
      <rPr>
        <sz val="12"/>
        <color theme="1"/>
        <rFont val="Calibri"/>
        <family val="2"/>
        <charset val="161"/>
        <scheme val="minor"/>
      </rPr>
      <t>= μ</t>
    </r>
    <r>
      <rPr>
        <sz val="6"/>
        <color theme="1"/>
        <rFont val="Calibri"/>
        <family val="2"/>
        <charset val="161"/>
        <scheme val="minor"/>
      </rPr>
      <t>Ζ4</t>
    </r>
  </si>
  <si>
    <r>
      <t>Η</t>
    </r>
    <r>
      <rPr>
        <sz val="6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>: τουλάχιστον μία διαφέρει</t>
    </r>
  </si>
  <si>
    <t>Ανάλυση διακύμανσης κατά ένα παράγοντα</t>
  </si>
  <si>
    <t>ΣΥΜΠΕΡΑΣΜΑ</t>
  </si>
  <si>
    <t>Ομάδες</t>
  </si>
  <si>
    <t>Πλήθος</t>
  </si>
  <si>
    <t>Άθροισμα</t>
  </si>
  <si>
    <t>Μέσος όρος</t>
  </si>
  <si>
    <t>Διακύμανση</t>
  </si>
  <si>
    <t>ΑΝΑΛΥΣΗ ΔΙΑΚΥΜΑΝΣΗΣ</t>
  </si>
  <si>
    <t>Προέλευση διακύμανσης</t>
  </si>
  <si>
    <t>SS</t>
  </si>
  <si>
    <t>βαθμοί ελευθερίας</t>
  </si>
  <si>
    <t>MS</t>
  </si>
  <si>
    <t>F</t>
  </si>
  <si>
    <t>τιμή-P</t>
  </si>
  <si>
    <t>κριτήριο F</t>
  </si>
  <si>
    <t>Μεταξύ ομάδων</t>
  </si>
  <si>
    <t>Μέσα στις ομάδες</t>
  </si>
  <si>
    <t>Σύνολο</t>
  </si>
  <si>
    <t>p-value = 0,341 &gt; α=0,05  άρα δεν υπάρχει στατιστικά σημαντική διαφορά μεταξύ των 4ων διαφορετικών ζωοτροφών στην αύξηση του βάρους των χοίρων</t>
  </si>
  <si>
    <t>Χρόνια προϋπηρεσίας</t>
  </si>
  <si>
    <t>Αριθμός εργατών</t>
  </si>
  <si>
    <t>Σχετική συχνότητα</t>
  </si>
  <si>
    <t>Αθροιστική συχνότητα</t>
  </si>
  <si>
    <t>Σχετική αθροιστική συχνότητα</t>
  </si>
  <si>
    <t>Είδος</t>
  </si>
  <si>
    <t>γεωπονική επιστήμη</t>
  </si>
  <si>
    <t>γενικού επιστημονικού ενδιαφέροντος</t>
  </si>
  <si>
    <t>μαθηματικά</t>
  </si>
  <si>
    <t>εγκυκλοπαιδικά</t>
  </si>
  <si>
    <t>Συχνότητα</t>
  </si>
  <si>
    <t>Κέρδος, σε χιλ. €</t>
  </si>
  <si>
    <t>συχνότητα</t>
  </si>
  <si>
    <t>αθροιστική συχνοτήτα</t>
  </si>
  <si>
    <t>Τυπική απόκλιση</t>
  </si>
  <si>
    <t>Α ερώτημα</t>
  </si>
  <si>
    <t>P(X&lt;15)</t>
  </si>
  <si>
    <t>Β ερώτημα</t>
  </si>
  <si>
    <t>P(X&gt;22)=1-P(X&lt;22)</t>
  </si>
  <si>
    <t>Γ ερώτημα</t>
  </si>
  <si>
    <t>P(13&lt;X&lt;21)=P(X&lt;21)-P(X&lt;13)</t>
  </si>
  <si>
    <t>Μέση τιμή</t>
  </si>
  <si>
    <t> αριθμητικός μέσος όρος</t>
  </si>
  <si>
    <t>διάμεσος</t>
  </si>
  <si>
    <t>επικρατούσα τιμή</t>
  </si>
  <si>
    <t>1ο τεταρτημόριο</t>
  </si>
  <si>
    <t xml:space="preserve"> 3ο τεταρτημόριο</t>
  </si>
  <si>
    <t>τυπική απόκλιση</t>
  </si>
  <si>
    <t>συντελεστής μεταβλητότητας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</si>
</sst>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6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11"/>
      <color rgb="FF555555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/>
    <xf numFmtId="0" fontId="0" fillId="0" borderId="7" xfId="0" applyFill="1" applyBorder="1" applyAlignment="1"/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0" fillId="2" borderId="0" xfId="0" applyFill="1" applyBorder="1" applyAlignment="1"/>
    <xf numFmtId="0" fontId="5" fillId="0" borderId="0" xfId="0" applyFont="1" applyAlignment="1">
      <alignment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plotArea>
      <c:layout/>
      <c:barChart>
        <c:barDir val="bar"/>
        <c:grouping val="clustered"/>
        <c:ser>
          <c:idx val="2"/>
          <c:order val="0"/>
          <c:tx>
            <c:strRef>
              <c:f>'Άσκηση 1'!$C$1</c:f>
              <c:strCache>
                <c:ptCount val="1"/>
                <c:pt idx="0">
                  <c:v>Σχετική συχνότητα</c:v>
                </c:pt>
              </c:strCache>
            </c:strRef>
          </c:tx>
          <c:cat>
            <c:numRef>
              <c:f>'Άσκηση 1'!$A$2:$A$9</c:f>
              <c:numCache>
                <c:formatCode>General</c:formatCode>
                <c:ptCount val="8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15</c:v>
                </c:pt>
              </c:numCache>
            </c:numRef>
          </c:cat>
          <c:val>
            <c:numRef>
              <c:f>'Άσκηση 1'!$C$2:$C$9</c:f>
              <c:numCache>
                <c:formatCode>General</c:formatCode>
                <c:ptCount val="8"/>
                <c:pt idx="0">
                  <c:v>9.0909090909090912E-2</c:v>
                </c:pt>
                <c:pt idx="1">
                  <c:v>4.5454545454545456E-2</c:v>
                </c:pt>
                <c:pt idx="2">
                  <c:v>0.11363636363636363</c:v>
                </c:pt>
                <c:pt idx="3">
                  <c:v>6.8181818181818177E-2</c:v>
                </c:pt>
                <c:pt idx="4">
                  <c:v>0.13636363636363635</c:v>
                </c:pt>
                <c:pt idx="5">
                  <c:v>0.20454545454545456</c:v>
                </c:pt>
                <c:pt idx="6">
                  <c:v>0.18181818181818182</c:v>
                </c:pt>
                <c:pt idx="7">
                  <c:v>0.15909090909090909</c:v>
                </c:pt>
              </c:numCache>
            </c:numRef>
          </c:val>
        </c:ser>
        <c:axId val="140572544"/>
        <c:axId val="140574080"/>
      </c:barChart>
      <c:catAx>
        <c:axId val="140572544"/>
        <c:scaling>
          <c:orientation val="minMax"/>
        </c:scaling>
        <c:axPos val="l"/>
        <c:numFmt formatCode="General" sourceLinked="1"/>
        <c:tickLblPos val="nextTo"/>
        <c:crossAx val="140574080"/>
        <c:crosses val="autoZero"/>
        <c:auto val="1"/>
        <c:lblAlgn val="ctr"/>
        <c:lblOffset val="100"/>
      </c:catAx>
      <c:valAx>
        <c:axId val="140574080"/>
        <c:scaling>
          <c:orientation val="minMax"/>
        </c:scaling>
        <c:axPos val="b"/>
        <c:majorGridlines/>
        <c:numFmt formatCode="General" sourceLinked="1"/>
        <c:tickLblPos val="nextTo"/>
        <c:crossAx val="1405725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'Άσκηση 2'!$B$1</c:f>
              <c:strCache>
                <c:ptCount val="1"/>
                <c:pt idx="0">
                  <c:v>Συχνότητα</c:v>
                </c:pt>
              </c:strCache>
            </c:strRef>
          </c:tx>
          <c:cat>
            <c:strRef>
              <c:f>'Άσκηση 2'!$A$2:$A$5</c:f>
              <c:strCache>
                <c:ptCount val="4"/>
                <c:pt idx="0">
                  <c:v>γεωπονική επιστήμη</c:v>
                </c:pt>
                <c:pt idx="1">
                  <c:v>γενικού επιστημονικού ενδιαφέροντος</c:v>
                </c:pt>
                <c:pt idx="2">
                  <c:v>μαθηματικά</c:v>
                </c:pt>
                <c:pt idx="3">
                  <c:v>εγκυκλοπαιδικά</c:v>
                </c:pt>
              </c:strCache>
            </c:strRef>
          </c:cat>
          <c:val>
            <c:numRef>
              <c:f>'Άσκηση 2'!$B$2:$B$5</c:f>
              <c:numCache>
                <c:formatCode>General</c:formatCode>
                <c:ptCount val="4"/>
                <c:pt idx="0">
                  <c:v>300</c:v>
                </c:pt>
                <c:pt idx="1">
                  <c:v>155</c:v>
                </c:pt>
                <c:pt idx="2">
                  <c:v>90</c:v>
                </c:pt>
                <c:pt idx="3">
                  <c:v>175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'Άσκηση 3'!$C$1</c:f>
              <c:strCache>
                <c:ptCount val="1"/>
                <c:pt idx="0">
                  <c:v>αθροιστική συχνοτήτα</c:v>
                </c:pt>
              </c:strCache>
            </c:strRef>
          </c:tx>
          <c:cat>
            <c:numRef>
              <c:f>'Άσκηση 3'!$A$2:$A$7</c:f>
              <c:numCache>
                <c:formatCode>General</c:formatCode>
                <c:ptCount val="6"/>
                <c:pt idx="0">
                  <c:v>25</c:v>
                </c:pt>
                <c:pt idx="1">
                  <c:v>30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110</c:v>
                </c:pt>
              </c:numCache>
            </c:numRef>
          </c:cat>
          <c:val>
            <c:numRef>
              <c:f>'Άσκηση 3'!$C$2:$C$7</c:f>
              <c:numCache>
                <c:formatCode>General</c:formatCode>
                <c:ptCount val="6"/>
                <c:pt idx="0">
                  <c:v>18</c:v>
                </c:pt>
                <c:pt idx="1">
                  <c:v>73</c:v>
                </c:pt>
                <c:pt idx="2">
                  <c:v>217</c:v>
                </c:pt>
                <c:pt idx="3">
                  <c:v>341</c:v>
                </c:pt>
                <c:pt idx="4">
                  <c:v>437</c:v>
                </c:pt>
                <c:pt idx="5">
                  <c:v>457</c:v>
                </c:pt>
              </c:numCache>
            </c:numRef>
          </c:val>
        </c:ser>
        <c:axId val="142459648"/>
        <c:axId val="100299520"/>
      </c:barChart>
      <c:catAx>
        <c:axId val="142459648"/>
        <c:scaling>
          <c:orientation val="minMax"/>
        </c:scaling>
        <c:axPos val="b"/>
        <c:numFmt formatCode="General" sourceLinked="1"/>
        <c:tickLblPos val="nextTo"/>
        <c:crossAx val="100299520"/>
        <c:crosses val="autoZero"/>
        <c:auto val="1"/>
        <c:lblAlgn val="ctr"/>
        <c:lblOffset val="100"/>
      </c:catAx>
      <c:valAx>
        <c:axId val="100299520"/>
        <c:scaling>
          <c:orientation val="minMax"/>
        </c:scaling>
        <c:axPos val="l"/>
        <c:majorGridlines/>
        <c:numFmt formatCode="General" sourceLinked="1"/>
        <c:tickLblPos val="nextTo"/>
        <c:crossAx val="1424596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14</xdr:row>
      <xdr:rowOff>60960</xdr:rowOff>
    </xdr:from>
    <xdr:to>
      <xdr:col>6</xdr:col>
      <xdr:colOff>198120</xdr:colOff>
      <xdr:row>29</xdr:row>
      <xdr:rowOff>60960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9</xdr:row>
      <xdr:rowOff>38100</xdr:rowOff>
    </xdr:from>
    <xdr:to>
      <xdr:col>6</xdr:col>
      <xdr:colOff>502920</xdr:colOff>
      <xdr:row>24</xdr:row>
      <xdr:rowOff>38100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449580</xdr:colOff>
      <xdr:row>4</xdr:row>
      <xdr:rowOff>114300</xdr:rowOff>
    </xdr:from>
    <xdr:to>
      <xdr:col>11</xdr:col>
      <xdr:colOff>144780</xdr:colOff>
      <xdr:row>19</xdr:row>
      <xdr:rowOff>114300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D12" sqref="D12"/>
    </sheetView>
  </sheetViews>
  <sheetFormatPr defaultRowHeight="14.4"/>
  <cols>
    <col min="1" max="1" width="14.33203125" customWidth="1"/>
    <col min="3" max="3" width="10.44140625" customWidth="1"/>
    <col min="4" max="4" width="11" customWidth="1"/>
    <col min="5" max="5" width="11.6640625" customWidth="1"/>
  </cols>
  <sheetData>
    <row r="1" spans="1:5" ht="72">
      <c r="A1" s="19" t="s">
        <v>25</v>
      </c>
      <c r="B1" s="18" t="s">
        <v>26</v>
      </c>
      <c r="C1" s="18" t="s">
        <v>27</v>
      </c>
      <c r="D1" s="18" t="s">
        <v>28</v>
      </c>
      <c r="E1" s="18" t="s">
        <v>29</v>
      </c>
    </row>
    <row r="2" spans="1:5">
      <c r="A2">
        <v>2</v>
      </c>
      <c r="B2">
        <v>4</v>
      </c>
      <c r="C2">
        <f>B2/$B$10</f>
        <v>9.0909090909090912E-2</v>
      </c>
      <c r="D2">
        <f>B2</f>
        <v>4</v>
      </c>
      <c r="E2">
        <f>D2/$B$10</f>
        <v>9.0909090909090912E-2</v>
      </c>
    </row>
    <row r="3" spans="1:5">
      <c r="A3">
        <v>4</v>
      </c>
      <c r="B3">
        <v>2</v>
      </c>
      <c r="C3">
        <f t="shared" ref="C3:C9" si="0">B3/$B$10</f>
        <v>4.5454545454545456E-2</v>
      </c>
      <c r="D3">
        <f>D2+B3</f>
        <v>6</v>
      </c>
      <c r="E3">
        <f t="shared" ref="E3:E9" si="1">D3/$B$10</f>
        <v>0.13636363636363635</v>
      </c>
    </row>
    <row r="4" spans="1:5">
      <c r="A4">
        <v>6</v>
      </c>
      <c r="B4">
        <v>5</v>
      </c>
      <c r="C4">
        <f t="shared" si="0"/>
        <v>0.11363636363636363</v>
      </c>
      <c r="D4">
        <f t="shared" ref="D4:D9" si="2">D3+B4</f>
        <v>11</v>
      </c>
      <c r="E4">
        <f t="shared" si="1"/>
        <v>0.25</v>
      </c>
    </row>
    <row r="5" spans="1:5">
      <c r="A5">
        <v>8</v>
      </c>
      <c r="B5">
        <v>3</v>
      </c>
      <c r="C5">
        <f t="shared" si="0"/>
        <v>6.8181818181818177E-2</v>
      </c>
      <c r="D5">
        <f t="shared" si="2"/>
        <v>14</v>
      </c>
      <c r="E5">
        <f t="shared" si="1"/>
        <v>0.31818181818181818</v>
      </c>
    </row>
    <row r="6" spans="1:5">
      <c r="A6">
        <v>10</v>
      </c>
      <c r="B6">
        <v>6</v>
      </c>
      <c r="C6">
        <f t="shared" si="0"/>
        <v>0.13636363636363635</v>
      </c>
      <c r="D6">
        <f t="shared" si="2"/>
        <v>20</v>
      </c>
      <c r="E6">
        <f t="shared" si="1"/>
        <v>0.45454545454545453</v>
      </c>
    </row>
    <row r="7" spans="1:5">
      <c r="A7">
        <v>12</v>
      </c>
      <c r="B7">
        <v>9</v>
      </c>
      <c r="C7">
        <f t="shared" si="0"/>
        <v>0.20454545454545456</v>
      </c>
      <c r="D7">
        <f t="shared" si="2"/>
        <v>29</v>
      </c>
      <c r="E7">
        <f t="shared" si="1"/>
        <v>0.65909090909090906</v>
      </c>
    </row>
    <row r="8" spans="1:5">
      <c r="A8">
        <v>14</v>
      </c>
      <c r="B8">
        <v>8</v>
      </c>
      <c r="C8">
        <f t="shared" si="0"/>
        <v>0.18181818181818182</v>
      </c>
      <c r="D8">
        <f t="shared" si="2"/>
        <v>37</v>
      </c>
      <c r="E8">
        <f t="shared" si="1"/>
        <v>0.84090909090909094</v>
      </c>
    </row>
    <row r="9" spans="1:5">
      <c r="A9">
        <v>15</v>
      </c>
      <c r="B9">
        <v>7</v>
      </c>
      <c r="C9">
        <f t="shared" si="0"/>
        <v>0.15909090909090909</v>
      </c>
      <c r="D9">
        <f t="shared" si="2"/>
        <v>44</v>
      </c>
      <c r="E9">
        <f t="shared" si="1"/>
        <v>1</v>
      </c>
    </row>
    <row r="10" spans="1:5">
      <c r="A10" t="s">
        <v>23</v>
      </c>
      <c r="B10">
        <f>SUM(B2:B9)</f>
        <v>44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28"/>
  <sheetViews>
    <sheetView topLeftCell="A5" zoomScale="140" zoomScaleNormal="140" workbookViewId="0">
      <selection activeCell="A11" sqref="A9:E12"/>
    </sheetView>
  </sheetViews>
  <sheetFormatPr defaultRowHeight="14.4"/>
  <cols>
    <col min="6" max="6" width="22" customWidth="1"/>
    <col min="8" max="8" width="10.6640625" customWidth="1"/>
    <col min="10" max="10" width="11.88671875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</row>
    <row r="2" spans="1:10">
      <c r="A2">
        <v>81</v>
      </c>
      <c r="B2">
        <v>78</v>
      </c>
      <c r="C2">
        <v>72</v>
      </c>
      <c r="D2">
        <v>85</v>
      </c>
    </row>
    <row r="3" spans="1:10">
      <c r="A3">
        <v>66</v>
      </c>
      <c r="B3">
        <v>66</v>
      </c>
      <c r="C3">
        <v>70</v>
      </c>
      <c r="D3">
        <v>70</v>
      </c>
    </row>
    <row r="4" spans="1:10">
      <c r="A4">
        <v>78</v>
      </c>
      <c r="B4">
        <v>69</v>
      </c>
      <c r="C4">
        <v>78</v>
      </c>
      <c r="D4">
        <v>83</v>
      </c>
    </row>
    <row r="5" spans="1:10">
      <c r="A5">
        <v>76</v>
      </c>
      <c r="B5">
        <v>64</v>
      </c>
      <c r="C5">
        <v>77</v>
      </c>
      <c r="D5">
        <v>74</v>
      </c>
    </row>
    <row r="6" spans="1:10">
      <c r="A6">
        <v>61</v>
      </c>
      <c r="B6">
        <v>66</v>
      </c>
      <c r="C6">
        <v>69</v>
      </c>
      <c r="D6">
        <v>70</v>
      </c>
    </row>
    <row r="8" spans="1:10" ht="15" thickBot="1"/>
    <row r="9" spans="1:10">
      <c r="A9" s="2" t="s">
        <v>4</v>
      </c>
      <c r="B9" s="3"/>
      <c r="C9" s="3"/>
      <c r="D9" s="3"/>
      <c r="E9" s="4"/>
    </row>
    <row r="10" spans="1:10">
      <c r="A10" s="5"/>
      <c r="B10" s="6"/>
      <c r="C10" s="6"/>
      <c r="D10" s="6"/>
      <c r="E10" s="7"/>
    </row>
    <row r="11" spans="1:10">
      <c r="A11" s="8" t="s">
        <v>5</v>
      </c>
      <c r="B11" s="9"/>
      <c r="C11" s="9"/>
      <c r="D11" s="9"/>
      <c r="E11" s="10"/>
    </row>
    <row r="12" spans="1:10" ht="15" thickBot="1">
      <c r="A12" s="11"/>
      <c r="B12" s="12"/>
      <c r="C12" s="12"/>
      <c r="D12" s="12"/>
      <c r="E12" s="13"/>
    </row>
    <row r="13" spans="1:10" ht="28.8">
      <c r="F13" s="18" t="s">
        <v>6</v>
      </c>
    </row>
    <row r="14" spans="1:10">
      <c r="A14" s="1" t="s">
        <v>24</v>
      </c>
      <c r="B14" s="1"/>
      <c r="C14" s="1"/>
      <c r="D14" s="1"/>
      <c r="E14" s="1"/>
    </row>
    <row r="15" spans="1:10" ht="15" thickBot="1">
      <c r="A15" s="1"/>
      <c r="B15" s="1"/>
      <c r="C15" s="1"/>
      <c r="D15" s="1"/>
      <c r="E15" s="1"/>
      <c r="F15" t="s">
        <v>7</v>
      </c>
    </row>
    <row r="16" spans="1:10" ht="28.8">
      <c r="A16" s="1"/>
      <c r="B16" s="1"/>
      <c r="C16" s="1"/>
      <c r="D16" s="1"/>
      <c r="E16" s="1"/>
      <c r="F16" s="16" t="s">
        <v>8</v>
      </c>
      <c r="G16" s="16" t="s">
        <v>9</v>
      </c>
      <c r="H16" s="16" t="s">
        <v>10</v>
      </c>
      <c r="I16" s="17" t="s">
        <v>11</v>
      </c>
      <c r="J16" s="16" t="s">
        <v>12</v>
      </c>
    </row>
    <row r="17" spans="1:12">
      <c r="A17" s="1"/>
      <c r="B17" s="1"/>
      <c r="C17" s="1"/>
      <c r="D17" s="1"/>
      <c r="E17" s="1"/>
      <c r="F17" s="14" t="s">
        <v>0</v>
      </c>
      <c r="G17" s="14">
        <v>5</v>
      </c>
      <c r="H17" s="14">
        <v>362</v>
      </c>
      <c r="I17" s="14">
        <v>72.400000000000006</v>
      </c>
      <c r="J17" s="14">
        <v>72.300000000000182</v>
      </c>
    </row>
    <row r="18" spans="1:12">
      <c r="F18" s="14" t="s">
        <v>1</v>
      </c>
      <c r="G18" s="14">
        <v>5</v>
      </c>
      <c r="H18" s="14">
        <v>343</v>
      </c>
      <c r="I18" s="14">
        <v>68.599999999999994</v>
      </c>
      <c r="J18" s="14">
        <v>30.800000000000182</v>
      </c>
    </row>
    <row r="19" spans="1:12">
      <c r="F19" s="14" t="s">
        <v>2</v>
      </c>
      <c r="G19" s="14">
        <v>5</v>
      </c>
      <c r="H19" s="14">
        <v>366</v>
      </c>
      <c r="I19" s="14">
        <v>73.2</v>
      </c>
      <c r="J19" s="14">
        <v>16.699999999999818</v>
      </c>
    </row>
    <row r="20" spans="1:12" ht="15" thickBot="1">
      <c r="F20" s="15" t="s">
        <v>3</v>
      </c>
      <c r="G20" s="15">
        <v>5</v>
      </c>
      <c r="H20" s="15">
        <v>382</v>
      </c>
      <c r="I20" s="15">
        <v>76.400000000000006</v>
      </c>
      <c r="J20" s="15">
        <v>51.300000000000182</v>
      </c>
    </row>
    <row r="23" spans="1:12" ht="15" thickBot="1">
      <c r="F23" t="s">
        <v>13</v>
      </c>
    </row>
    <row r="24" spans="1:12" ht="28.8">
      <c r="F24" s="16" t="s">
        <v>14</v>
      </c>
      <c r="G24" s="16" t="s">
        <v>15</v>
      </c>
      <c r="H24" s="17" t="s">
        <v>16</v>
      </c>
      <c r="I24" s="16" t="s">
        <v>17</v>
      </c>
      <c r="J24" s="16" t="s">
        <v>18</v>
      </c>
      <c r="K24" s="20" t="s">
        <v>19</v>
      </c>
      <c r="L24" s="17" t="s">
        <v>20</v>
      </c>
    </row>
    <row r="25" spans="1:12">
      <c r="F25" s="14" t="s">
        <v>21</v>
      </c>
      <c r="G25" s="14">
        <v>154.14999999999986</v>
      </c>
      <c r="H25" s="14">
        <v>3</v>
      </c>
      <c r="I25" s="14">
        <v>51.38333333333329</v>
      </c>
      <c r="J25" s="14">
        <v>1.2012468342100124</v>
      </c>
      <c r="K25" s="21">
        <v>0.34110057433204266</v>
      </c>
      <c r="L25" s="14">
        <v>3.2388715223610909</v>
      </c>
    </row>
    <row r="26" spans="1:12">
      <c r="F26" s="14" t="s">
        <v>22</v>
      </c>
      <c r="G26" s="14">
        <v>684.40000000000009</v>
      </c>
      <c r="H26" s="14">
        <v>16</v>
      </c>
      <c r="I26" s="14">
        <v>42.775000000000006</v>
      </c>
      <c r="J26" s="14"/>
      <c r="K26" s="14"/>
      <c r="L26" s="14"/>
    </row>
    <row r="27" spans="1:12">
      <c r="F27" s="14"/>
      <c r="G27" s="14"/>
      <c r="H27" s="14"/>
      <c r="I27" s="14"/>
      <c r="J27" s="14"/>
      <c r="K27" s="14"/>
      <c r="L27" s="14"/>
    </row>
    <row r="28" spans="1:12" ht="15" thickBot="1">
      <c r="F28" s="15" t="s">
        <v>23</v>
      </c>
      <c r="G28" s="15">
        <v>838.55</v>
      </c>
      <c r="H28" s="15">
        <v>19</v>
      </c>
      <c r="I28" s="15"/>
      <c r="J28" s="15"/>
      <c r="K28" s="15"/>
      <c r="L28" s="15"/>
    </row>
  </sheetData>
  <mergeCells count="3">
    <mergeCell ref="A9:E10"/>
    <mergeCell ref="A11:E12"/>
    <mergeCell ref="A14:E1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13" sqref="B13"/>
    </sheetView>
  </sheetViews>
  <sheetFormatPr defaultRowHeight="14.4"/>
  <cols>
    <col min="1" max="1" width="14.6640625" customWidth="1"/>
    <col min="2" max="2" width="10.6640625" customWidth="1"/>
  </cols>
  <sheetData>
    <row r="1" spans="1:2">
      <c r="A1" t="s">
        <v>30</v>
      </c>
      <c r="B1" t="s">
        <v>35</v>
      </c>
    </row>
    <row r="2" spans="1:2" ht="28.8">
      <c r="A2" s="18" t="s">
        <v>31</v>
      </c>
      <c r="B2">
        <v>300</v>
      </c>
    </row>
    <row r="3" spans="1:2" ht="43.2">
      <c r="A3" s="18" t="s">
        <v>32</v>
      </c>
      <c r="B3">
        <v>155</v>
      </c>
    </row>
    <row r="4" spans="1:2">
      <c r="A4" s="18" t="s">
        <v>33</v>
      </c>
      <c r="B4">
        <v>90</v>
      </c>
    </row>
    <row r="5" spans="1:2">
      <c r="A5" s="18" t="s">
        <v>34</v>
      </c>
      <c r="B5">
        <v>175</v>
      </c>
    </row>
    <row r="6" spans="1:2">
      <c r="A6" s="18" t="s">
        <v>23</v>
      </c>
      <c r="B6">
        <f>SUM(B2:B5)</f>
        <v>720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C18" sqref="C18"/>
    </sheetView>
  </sheetViews>
  <sheetFormatPr defaultRowHeight="14.4"/>
  <cols>
    <col min="2" max="2" width="10.5546875" customWidth="1"/>
    <col min="3" max="3" width="10.6640625" customWidth="1"/>
  </cols>
  <sheetData>
    <row r="1" spans="1:3" ht="57.6">
      <c r="A1" s="18" t="s">
        <v>36</v>
      </c>
      <c r="B1" t="s">
        <v>37</v>
      </c>
      <c r="C1" s="18" t="s">
        <v>38</v>
      </c>
    </row>
    <row r="2" spans="1:3">
      <c r="A2">
        <v>25</v>
      </c>
      <c r="B2">
        <v>18</v>
      </c>
      <c r="C2">
        <f>B2</f>
        <v>18</v>
      </c>
    </row>
    <row r="3" spans="1:3">
      <c r="A3">
        <v>30</v>
      </c>
      <c r="B3">
        <v>55</v>
      </c>
      <c r="C3">
        <f>C2+B3</f>
        <v>73</v>
      </c>
    </row>
    <row r="4" spans="1:3">
      <c r="A4">
        <v>40</v>
      </c>
      <c r="B4">
        <v>144</v>
      </c>
      <c r="C4">
        <f t="shared" ref="C4:C7" si="0">C3+B4</f>
        <v>217</v>
      </c>
    </row>
    <row r="5" spans="1:3">
      <c r="A5">
        <v>60</v>
      </c>
      <c r="B5">
        <v>124</v>
      </c>
      <c r="C5">
        <f t="shared" si="0"/>
        <v>341</v>
      </c>
    </row>
    <row r="6" spans="1:3">
      <c r="A6">
        <v>80</v>
      </c>
      <c r="B6">
        <v>96</v>
      </c>
      <c r="C6">
        <f t="shared" si="0"/>
        <v>437</v>
      </c>
    </row>
    <row r="7" spans="1:3">
      <c r="A7">
        <v>110</v>
      </c>
      <c r="B7">
        <v>20</v>
      </c>
      <c r="C7">
        <f t="shared" si="0"/>
        <v>457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E7" sqref="E7"/>
    </sheetView>
  </sheetViews>
  <sheetFormatPr defaultRowHeight="14.4"/>
  <cols>
    <col min="4" max="4" width="16" customWidth="1"/>
  </cols>
  <sheetData>
    <row r="1" spans="1:5" ht="27.6">
      <c r="A1">
        <v>45</v>
      </c>
      <c r="B1">
        <v>61</v>
      </c>
      <c r="D1" s="22" t="s">
        <v>47</v>
      </c>
      <c r="E1">
        <f>AVERAGE(A1:B15)</f>
        <v>58.5</v>
      </c>
    </row>
    <row r="2" spans="1:5" ht="27.6">
      <c r="A2">
        <v>50</v>
      </c>
      <c r="B2">
        <v>48</v>
      </c>
      <c r="D2" s="22" t="s">
        <v>49</v>
      </c>
      <c r="E2">
        <f>MODE(A1:B15)</f>
        <v>48</v>
      </c>
    </row>
    <row r="3" spans="1:5">
      <c r="A3">
        <v>58</v>
      </c>
      <c r="B3">
        <v>63</v>
      </c>
      <c r="D3" s="22" t="s">
        <v>48</v>
      </c>
      <c r="E3">
        <f>MEDIAN(A1:B15)</f>
        <v>59.5</v>
      </c>
    </row>
    <row r="4" spans="1:5" ht="27.6">
      <c r="A4">
        <v>48</v>
      </c>
      <c r="B4">
        <v>49</v>
      </c>
      <c r="D4" s="22" t="s">
        <v>50</v>
      </c>
      <c r="E4">
        <f>QUARTILE(A1:B15,1)</f>
        <v>50</v>
      </c>
    </row>
    <row r="5" spans="1:5">
      <c r="A5">
        <v>60</v>
      </c>
      <c r="B5">
        <v>52</v>
      </c>
      <c r="D5" s="18" t="s">
        <v>51</v>
      </c>
      <c r="E5">
        <f>QUARTILE(A1:B15,3)</f>
        <v>64.75</v>
      </c>
    </row>
    <row r="6" spans="1:5" ht="27.6">
      <c r="A6">
        <v>63</v>
      </c>
      <c r="B6">
        <v>46</v>
      </c>
      <c r="D6" s="22" t="s">
        <v>52</v>
      </c>
      <c r="E6">
        <f>STDEV(A1:B15)</f>
        <v>8.7483988682855944</v>
      </c>
    </row>
    <row r="7" spans="1:5" ht="28.8">
      <c r="A7">
        <v>54</v>
      </c>
      <c r="B7">
        <v>59</v>
      </c>
      <c r="D7" s="18" t="s">
        <v>53</v>
      </c>
    </row>
    <row r="8" spans="1:5">
      <c r="A8">
        <v>70</v>
      </c>
      <c r="B8">
        <v>66</v>
      </c>
    </row>
    <row r="9" spans="1:5">
      <c r="A9">
        <v>62</v>
      </c>
      <c r="B9">
        <v>69</v>
      </c>
    </row>
    <row r="10" spans="1:5">
      <c r="A10">
        <v>64</v>
      </c>
      <c r="B10">
        <v>48</v>
      </c>
      <c r="D10" s="22"/>
    </row>
    <row r="11" spans="1:5">
      <c r="A11">
        <v>48</v>
      </c>
      <c r="B11">
        <v>65</v>
      </c>
    </row>
    <row r="12" spans="1:5">
      <c r="A12">
        <v>53</v>
      </c>
      <c r="B12">
        <v>50</v>
      </c>
    </row>
    <row r="13" spans="1:5">
      <c r="A13">
        <v>57</v>
      </c>
      <c r="B13">
        <v>70</v>
      </c>
    </row>
    <row r="14" spans="1:5">
      <c r="A14">
        <v>62</v>
      </c>
      <c r="B14">
        <v>69</v>
      </c>
    </row>
    <row r="15" spans="1:5">
      <c r="A15">
        <v>72</v>
      </c>
      <c r="B15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12" sqref="B12"/>
    </sheetView>
  </sheetViews>
  <sheetFormatPr defaultRowHeight="14.4"/>
  <cols>
    <col min="1" max="1" width="24.33203125" bestFit="1" customWidth="1"/>
    <col min="2" max="2" width="9.6640625" bestFit="1" customWidth="1"/>
  </cols>
  <sheetData>
    <row r="1" spans="1:2" ht="28.8">
      <c r="A1" t="s">
        <v>46</v>
      </c>
      <c r="B1" s="18" t="s">
        <v>39</v>
      </c>
    </row>
    <row r="2" spans="1:2">
      <c r="A2">
        <v>17</v>
      </c>
      <c r="B2">
        <v>3</v>
      </c>
    </row>
    <row r="4" spans="1:2">
      <c r="A4" t="s">
        <v>40</v>
      </c>
    </row>
    <row r="5" spans="1:2">
      <c r="A5" t="s">
        <v>41</v>
      </c>
      <c r="B5">
        <f>NORMDIST(15,17,1,1)</f>
        <v>2.275013194817932E-2</v>
      </c>
    </row>
    <row r="7" spans="1:2">
      <c r="A7" t="s">
        <v>42</v>
      </c>
    </row>
    <row r="8" spans="1:2">
      <c r="A8" t="s">
        <v>43</v>
      </c>
      <c r="B8">
        <f>1-NORMDIST(22,17,3,1)</f>
        <v>4.7790352272814696E-2</v>
      </c>
    </row>
    <row r="10" spans="1:2">
      <c r="A10" t="s">
        <v>44</v>
      </c>
    </row>
    <row r="11" spans="1:2">
      <c r="A11" t="s">
        <v>45</v>
      </c>
      <c r="B11">
        <f>NORMDIST(21,17,3,1)-NORMDIST(13,17,3,1)</f>
        <v>0.81757756054826425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16</vt:i4>
      </vt:variant>
    </vt:vector>
  </HeadingPairs>
  <TitlesOfParts>
    <vt:vector size="16" baseType="lpstr">
      <vt:lpstr>Άσκηση 1</vt:lpstr>
      <vt:lpstr>Άσκηση 2</vt:lpstr>
      <vt:lpstr>Άσκηση 3</vt:lpstr>
      <vt:lpstr>Άσκηση 4</vt:lpstr>
      <vt:lpstr>Άσκηση 5</vt:lpstr>
      <vt:lpstr>Άσκηση 6</vt:lpstr>
      <vt:lpstr>Άσκηση 7</vt:lpstr>
      <vt:lpstr>Άσκηση 8</vt:lpstr>
      <vt:lpstr>Άσκηση 9</vt:lpstr>
      <vt:lpstr>Άσκηση 10</vt:lpstr>
      <vt:lpstr>Άσκηση 11</vt:lpstr>
      <vt:lpstr>Άσκηση 12</vt:lpstr>
      <vt:lpstr>Άσκηση 13</vt:lpstr>
      <vt:lpstr>Άσκηση 14</vt:lpstr>
      <vt:lpstr>Άσκηση 15</vt:lpstr>
      <vt:lpstr>Άσκηση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mp</cp:lastModifiedBy>
  <dcterms:created xsi:type="dcterms:W3CDTF">2024-12-17T14:31:38Z</dcterms:created>
  <dcterms:modified xsi:type="dcterms:W3CDTF">2024-12-17T16:02:26Z</dcterms:modified>
</cp:coreProperties>
</file>