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quickStyle2.xml" ContentType="application/vnd.openxmlformats-officedocument.drawingml.diagram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diagrams/data2.xml" ContentType="application/vnd.openxmlformats-officedocument.drawingml.diagramData+xml"/>
  <Override PartName="/xl/diagrams/data3.xml" ContentType="application/vnd.openxmlformats-officedocument.drawingml.diagramData+xml"/>
  <Override PartName="/xl/diagrams/colors3.xml" ContentType="application/vnd.openxmlformats-officedocument.drawingml.diagramColors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diagrams/colors2.xml" ContentType="application/vnd.openxmlformats-officedocument.drawingml.diagramColor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iagrams/drawing1.xml" ContentType="application/vnd.ms-office.drawingml.diagramDrawing+xml"/>
  <Override PartName="/xl/diagrams/drawing2.xml" ContentType="application/vnd.ms-office.drawingml.diagramDrawing+xml"/>
  <Override PartName="/xl/diagrams/drawing3.xml" ContentType="application/vnd.ms-office.drawingml.diagram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iagrams/layout2.xml" ContentType="application/vnd.openxmlformats-officedocument.drawingml.diagramLayout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400" windowHeight="12525" activeTab="1"/>
  </bookViews>
  <sheets>
    <sheet name="ΜΕΘΟΔΟΣ ΠΡΟΣΟΔΩΝ 1" sheetId="2" r:id="rId1"/>
    <sheet name="ΜΕΘΟΔΟΣ ΠΡΟΣΟΔΩΝ 2" sheetId="3" r:id="rId2"/>
  </sheets>
  <calcPr calcId="125725"/>
</workbook>
</file>

<file path=xl/calcChain.xml><?xml version="1.0" encoding="utf-8"?>
<calcChain xmlns="http://schemas.openxmlformats.org/spreadsheetml/2006/main">
  <c r="D31" i="3"/>
  <c r="D18"/>
  <c r="C22"/>
  <c r="C21"/>
  <c r="C20"/>
  <c r="C19"/>
  <c r="C18"/>
  <c r="B20"/>
  <c r="B21" s="1"/>
  <c r="B22" s="1"/>
  <c r="D22" s="1"/>
  <c r="B19"/>
  <c r="D19" s="1"/>
  <c r="G44" i="2"/>
  <c r="G45" s="1"/>
  <c r="C41"/>
  <c r="B41"/>
  <c r="E22"/>
  <c r="E23"/>
  <c r="E27" s="1"/>
  <c r="G34" s="1"/>
  <c r="G35" s="1"/>
  <c r="E24"/>
  <c r="E25"/>
  <c r="E21"/>
  <c r="C22"/>
  <c r="C23"/>
  <c r="C24"/>
  <c r="C25"/>
  <c r="C21"/>
  <c r="D20" i="3" l="1"/>
  <c r="D23" s="1"/>
  <c r="D21"/>
</calcChain>
</file>

<file path=xl/sharedStrings.xml><?xml version="1.0" encoding="utf-8"?>
<sst xmlns="http://schemas.openxmlformats.org/spreadsheetml/2006/main" count="44" uniqueCount="37">
  <si>
    <t>Data &amp; Info from the Market</t>
  </si>
  <si>
    <t>ΜΕΘΟΔΟΣ ΤΩΝ ΠΡΟΣΟΔΩΝ Ή ΤΩΝ ΚΕΡΔΩΝ (PROFIT PRICING METHOD)</t>
  </si>
  <si>
    <t xml:space="preserve">APPROPRIATE USE FOR REAL ESTATE INVESTMENTS FOCUS ON FIXED INCOME                                       </t>
  </si>
  <si>
    <t>ΑΚΙΝΗΤΟ</t>
  </si>
  <si>
    <t>ΕΤΗΣΙΟ ΜΙΣΘΩΜΑ</t>
  </si>
  <si>
    <t>ΕΠΙΦΑΝΕΙΑ</t>
  </si>
  <si>
    <t>ΚΑΤΑΣΤΗΜΑ 1</t>
  </si>
  <si>
    <t>ΚΑΤΑΣΤΗΜΑ 2</t>
  </si>
  <si>
    <t>ΚΑΤΑΣΤΗΜΑ 3</t>
  </si>
  <si>
    <t>ΚΑΤΑΣΤΗΜΑ 4</t>
  </si>
  <si>
    <t>ΚΑΤΑΣΤΗΜΑ 5</t>
  </si>
  <si>
    <t>ΜΗΝΙΑΙΟ ΜΙΣΘΩΜΑ</t>
  </si>
  <si>
    <t>Έστω ότι υπάρχει διαθέσιμο προς πώληση ακίνητο κατάλληλο για χρήση εμπορικού καταστήματος 205 τετραγωνικών μέτρων. Με τη βοήθεια της μεθόδου της κτηματογοράς ο παρακάτω πίνακας μας προσδιορίζει τα μισθώματα και την επιφάνεια 5 παρόμοιων ακινήτων στην ίδια περιοχή, με την ίδια ακριβώς χαρακτηριστικά (ηλικία &amp; ποιότητα κατασκευής).</t>
  </si>
  <si>
    <t>yield coef. %</t>
  </si>
  <si>
    <t>Evaluation Stages</t>
  </si>
  <si>
    <t>CV ανά τμ</t>
  </si>
  <si>
    <t>ΕΤ.ΕΙΣ.ΑΝΑ ΤΜ</t>
  </si>
  <si>
    <t xml:space="preserve">CV </t>
  </si>
  <si>
    <t>average</t>
  </si>
  <si>
    <t>ΥΠΟ ΕΞΕΤΑΣΗ</t>
  </si>
  <si>
    <t>Ο συντελεστής κεφαλοποίησης R αγγίζει το ποσοστό των 7,23% και είναι κοινός για όλα τα ακίνητα στην συγκεκριμένη περιοχή. Να προσδιοριστεί η παρούσα αξία του προς εξέταση ακινήτου καθώς και το ετήσιο μίσθωμα που δύναται να αποφέρει. Να προσδιοριστεί η αξία του ακινήτου αν εμβόλιμα η ΕΚΤ αποφασίσει αύξηση του επιτοκίου κατά 100μβ, η πιθανότητα κινδύνου αδυναμίας μίσθωσης του ακινήτου αυξάνεται κατά 2% και έστω οι υπόλοιποι παράγοντες που επιδρούν καταλυτικά στον συντελεστή κεφαλοποίησης παραμένουν σταθεροί .</t>
  </si>
  <si>
    <t>ΕΤΟΣ 1</t>
  </si>
  <si>
    <t>ΕΤΟΣ 2</t>
  </si>
  <si>
    <t>ΕΤΟΣ 3</t>
  </si>
  <si>
    <t>ΕΤΟΣ 4</t>
  </si>
  <si>
    <t>ΕΤΟΣ 5</t>
  </si>
  <si>
    <t>ΠΑΡΟΥΣΑ ΑΞΙΑ</t>
  </si>
  <si>
    <t>ΣΥΝΤΕΛΕΣΤΗΣ Π.Α.</t>
  </si>
  <si>
    <t xml:space="preserve">Να εκτιμηθεί η εμπορική αξία γραφειακού χώρου Β ορόφου επιφανείας 125 τμ στο κέντρο του Ηρακλείου. Παρόμοιοι επαγγελματικοί χώροι περίπου 100 τμ έχουν μισθωθεί για 5 έτη προς €850,00 το μήνα για το πρώτο έτος με αύξηση 3% κάθε έτος. Το προεξοφλητικό επιτόκιο ανέρχεται σε 5%.Ο συντελεστής κεφαλοποίησης R αγγίζει το ποσοστό των 5,33% </t>
  </si>
  <si>
    <r>
      <t>V= A</t>
    </r>
    <r>
      <rPr>
        <b/>
        <vertAlign val="subscript"/>
        <sz val="10"/>
        <color rgb="FF002060"/>
        <rFont val="Tahoma"/>
        <family val="2"/>
        <charset val="161"/>
      </rPr>
      <t>1</t>
    </r>
    <r>
      <rPr>
        <b/>
        <sz val="10"/>
        <color rgb="FF002060"/>
        <rFont val="Tahoma"/>
        <family val="2"/>
        <charset val="161"/>
      </rPr>
      <t xml:space="preserve"> / (1+r)</t>
    </r>
    <r>
      <rPr>
        <b/>
        <vertAlign val="superscript"/>
        <sz val="10"/>
        <color rgb="FF002060"/>
        <rFont val="Tahoma"/>
        <family val="2"/>
        <charset val="161"/>
      </rPr>
      <t xml:space="preserve"> </t>
    </r>
    <r>
      <rPr>
        <b/>
        <sz val="10"/>
        <color rgb="FF002060"/>
        <rFont val="Tahoma"/>
        <family val="2"/>
        <charset val="161"/>
      </rPr>
      <t>+ A</t>
    </r>
    <r>
      <rPr>
        <b/>
        <vertAlign val="subscript"/>
        <sz val="10"/>
        <color rgb="FF002060"/>
        <rFont val="Tahoma"/>
        <family val="2"/>
        <charset val="161"/>
      </rPr>
      <t xml:space="preserve">2 </t>
    </r>
    <r>
      <rPr>
        <b/>
        <sz val="10"/>
        <color rgb="FF002060"/>
        <rFont val="Tahoma"/>
        <family val="2"/>
        <charset val="161"/>
      </rPr>
      <t>/ (1+r)</t>
    </r>
    <r>
      <rPr>
        <b/>
        <vertAlign val="superscript"/>
        <sz val="10"/>
        <color rgb="FF002060"/>
        <rFont val="Tahoma"/>
        <family val="2"/>
        <charset val="161"/>
      </rPr>
      <t xml:space="preserve"> 2</t>
    </r>
    <r>
      <rPr>
        <b/>
        <sz val="10"/>
        <color rgb="FF002060"/>
        <rFont val="Tahoma"/>
        <family val="2"/>
        <charset val="161"/>
      </rPr>
      <t>+…. + A</t>
    </r>
    <r>
      <rPr>
        <b/>
        <vertAlign val="subscript"/>
        <sz val="10"/>
        <color rgb="FF002060"/>
        <rFont val="Tahoma"/>
        <family val="2"/>
        <charset val="161"/>
      </rPr>
      <t>n</t>
    </r>
    <r>
      <rPr>
        <b/>
        <sz val="10"/>
        <color rgb="FF002060"/>
        <rFont val="Tahoma"/>
        <family val="2"/>
        <charset val="161"/>
      </rPr>
      <t xml:space="preserve"> / (1+r) ⁿ + S / (1+r) ⁿ </t>
    </r>
  </si>
  <si>
    <t>S= I / R</t>
  </si>
  <si>
    <t xml:space="preserve">S / (1+r) ⁿ </t>
  </si>
  <si>
    <t>Το μίσθωμα ανά τμ ανέρχεται €850,00*12 = €10.200,00 το έτος και €10.200,00/100 τμ = €102,00 ανά τμ το έτος</t>
  </si>
  <si>
    <t>€114,80/ 5,33%</t>
  </si>
  <si>
    <r>
      <t xml:space="preserve">Αξία Ακινήτου ανά τμ €467,56+€1.322,28 = </t>
    </r>
    <r>
      <rPr>
        <b/>
        <sz val="10"/>
        <color rgb="FF00B050"/>
        <rFont val="Tahoma"/>
        <family val="2"/>
        <charset val="161"/>
      </rPr>
      <t>€1.789,84</t>
    </r>
  </si>
  <si>
    <t>Εμπορική Αξία υπό εξέταση ακινήτου 125 τμ =€223.730,00</t>
  </si>
  <si>
    <t>2153,85/ (1+0,05)^5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</si>
</sst>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0"/>
    <numFmt numFmtId="166" formatCode="[$€-2]\ #,##0.00;[Red]\-[$€-2]\ #,##0.00"/>
  </numFmts>
  <fonts count="12">
    <font>
      <sz val="10"/>
      <name val="Arial Greek"/>
      <charset val="161"/>
    </font>
    <font>
      <sz val="10"/>
      <name val="Arial Greek"/>
      <charset val="161"/>
    </font>
    <font>
      <sz val="8"/>
      <name val="Arial Greek"/>
      <charset val="161"/>
    </font>
    <font>
      <b/>
      <sz val="10"/>
      <name val="Tahoma"/>
      <family val="2"/>
      <charset val="161"/>
    </font>
    <font>
      <sz val="10"/>
      <name val="Tahoma"/>
      <family val="2"/>
      <charset val="161"/>
    </font>
    <font>
      <b/>
      <sz val="10"/>
      <color theme="4" tint="-0.249977111117893"/>
      <name val="Tahoma"/>
      <family val="2"/>
      <charset val="161"/>
    </font>
    <font>
      <b/>
      <sz val="10"/>
      <color rgb="FF002060"/>
      <name val="Tahoma"/>
      <family val="2"/>
      <charset val="161"/>
    </font>
    <font>
      <b/>
      <vertAlign val="subscript"/>
      <sz val="10"/>
      <color rgb="FF002060"/>
      <name val="Tahoma"/>
      <family val="2"/>
      <charset val="161"/>
    </font>
    <font>
      <b/>
      <vertAlign val="superscript"/>
      <sz val="10"/>
      <color rgb="FF002060"/>
      <name val="Tahoma"/>
      <family val="2"/>
      <charset val="161"/>
    </font>
    <font>
      <b/>
      <sz val="10"/>
      <color rgb="FF00B050"/>
      <name val="Tahoma"/>
      <family val="2"/>
      <charset val="161"/>
    </font>
    <font>
      <b/>
      <sz val="10"/>
      <color theme="3" tint="-0.249977111117893"/>
      <name val="Tahoma"/>
      <family val="2"/>
      <charset val="161"/>
    </font>
    <font>
      <sz val="10"/>
      <color theme="3" tint="-0.249977111117893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164" fontId="4" fillId="0" borderId="2" xfId="0" applyNumberFormat="1" applyFont="1" applyBorder="1" applyAlignment="1">
      <alignment horizontal="center"/>
    </xf>
    <xf numFmtId="0" fontId="4" fillId="0" borderId="0" xfId="0" applyFont="1" applyBorder="1" applyAlignment="1"/>
    <xf numFmtId="164" fontId="3" fillId="0" borderId="2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" fontId="3" fillId="0" borderId="0" xfId="0" applyNumberFormat="1" applyFont="1"/>
    <xf numFmtId="164" fontId="4" fillId="0" borderId="0" xfId="0" applyNumberFormat="1" applyFont="1"/>
    <xf numFmtId="0" fontId="3" fillId="0" borderId="2" xfId="0" applyFont="1" applyBorder="1" applyAlignment="1"/>
    <xf numFmtId="2" fontId="4" fillId="0" borderId="2" xfId="0" applyNumberFormat="1" applyFont="1" applyBorder="1"/>
    <xf numFmtId="2" fontId="4" fillId="0" borderId="2" xfId="0" applyNumberFormat="1" applyFont="1" applyBorder="1" applyAlignment="1"/>
    <xf numFmtId="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 applyAlignment="1"/>
    <xf numFmtId="165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wrapText="1"/>
    </xf>
    <xf numFmtId="0" fontId="6" fillId="0" borderId="0" xfId="0" applyFont="1" applyAlignment="1"/>
    <xf numFmtId="0" fontId="6" fillId="0" borderId="0" xfId="0" applyFont="1" applyFill="1" applyBorder="1" applyAlignment="1">
      <alignment wrapText="1"/>
    </xf>
    <xf numFmtId="0" fontId="4" fillId="0" borderId="13" xfId="0" applyFont="1" applyBorder="1" applyAlignment="1"/>
    <xf numFmtId="165" fontId="4" fillId="0" borderId="1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6" borderId="12" xfId="0" applyNumberFormat="1" applyFont="1" applyFill="1" applyBorder="1" applyAlignment="1">
      <alignment horizontal="center"/>
    </xf>
    <xf numFmtId="166" fontId="4" fillId="0" borderId="0" xfId="0" applyNumberFormat="1" applyFont="1"/>
    <xf numFmtId="166" fontId="3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E3C69FC-8676-49D3-B174-BF5E6E90563B}" type="doc">
      <dgm:prSet loTypeId="urn:microsoft.com/office/officeart/2005/8/layout/hProcess9" loCatId="process" qsTypeId="urn:microsoft.com/office/officeart/2005/8/quickstyle/simple1" qsCatId="simple" csTypeId="urn:microsoft.com/office/officeart/2005/8/colors/accent1_2" csCatId="accent1" phldr="1"/>
      <dgm:spPr/>
    </dgm:pt>
    <dgm:pt modelId="{86E32877-A687-4DCB-A53F-DA7CE22A79A0}">
      <dgm:prSet phldrT="[Κείμενο]"/>
      <dgm:spPr/>
      <dgm:t>
        <a:bodyPr/>
        <a:lstStyle/>
        <a:p>
          <a:r>
            <a:rPr lang="en-US"/>
            <a:t>market average of income</a:t>
          </a:r>
          <a:endParaRPr lang="el-GR"/>
        </a:p>
      </dgm:t>
    </dgm:pt>
    <dgm:pt modelId="{B581DFBB-B996-46B5-A225-1ABEF9DCEE83}" type="parTrans" cxnId="{7761C3BD-802E-41FB-A294-06FDF8D761F0}">
      <dgm:prSet/>
      <dgm:spPr/>
      <dgm:t>
        <a:bodyPr/>
        <a:lstStyle/>
        <a:p>
          <a:endParaRPr lang="el-GR"/>
        </a:p>
      </dgm:t>
    </dgm:pt>
    <dgm:pt modelId="{CAF259EB-71D1-4BB6-99A7-7C682639BDA7}" type="sibTrans" cxnId="{7761C3BD-802E-41FB-A294-06FDF8D761F0}">
      <dgm:prSet/>
      <dgm:spPr/>
      <dgm:t>
        <a:bodyPr/>
        <a:lstStyle/>
        <a:p>
          <a:endParaRPr lang="el-GR"/>
        </a:p>
      </dgm:t>
    </dgm:pt>
    <dgm:pt modelId="{C692DA3C-A608-424F-AE89-39C7D436AB02}">
      <dgm:prSet phldrT="[Κείμενο]"/>
      <dgm:spPr/>
      <dgm:t>
        <a:bodyPr/>
        <a:lstStyle/>
        <a:p>
          <a:r>
            <a:rPr lang="en-US"/>
            <a:t>determination of yield</a:t>
          </a:r>
          <a:endParaRPr lang="el-GR"/>
        </a:p>
      </dgm:t>
    </dgm:pt>
    <dgm:pt modelId="{E65B8149-AE1D-4F5F-B2AD-D586B6084C77}" type="parTrans" cxnId="{320C2754-EE2D-4C5A-B1AD-9269EB98ABCA}">
      <dgm:prSet/>
      <dgm:spPr/>
      <dgm:t>
        <a:bodyPr/>
        <a:lstStyle/>
        <a:p>
          <a:endParaRPr lang="el-GR"/>
        </a:p>
      </dgm:t>
    </dgm:pt>
    <dgm:pt modelId="{2F1A61CE-05F9-411C-9741-2B575560B3BC}" type="sibTrans" cxnId="{320C2754-EE2D-4C5A-B1AD-9269EB98ABCA}">
      <dgm:prSet/>
      <dgm:spPr/>
      <dgm:t>
        <a:bodyPr/>
        <a:lstStyle/>
        <a:p>
          <a:endParaRPr lang="el-GR"/>
        </a:p>
      </dgm:t>
    </dgm:pt>
    <dgm:pt modelId="{F78A96C4-99ED-45D4-98AA-7E4BE33972CF}">
      <dgm:prSet phldrT="[Κείμενο]"/>
      <dgm:spPr/>
      <dgm:t>
        <a:bodyPr/>
        <a:lstStyle/>
        <a:p>
          <a:r>
            <a:rPr lang="en-US"/>
            <a:t>V= I/R</a:t>
          </a:r>
          <a:endParaRPr lang="el-GR"/>
        </a:p>
      </dgm:t>
    </dgm:pt>
    <dgm:pt modelId="{D83381A9-A511-434D-9DF3-9A82406BC612}" type="parTrans" cxnId="{226CDC4B-7937-4F06-9FD0-083D82D4C962}">
      <dgm:prSet/>
      <dgm:spPr/>
      <dgm:t>
        <a:bodyPr/>
        <a:lstStyle/>
        <a:p>
          <a:endParaRPr lang="el-GR"/>
        </a:p>
      </dgm:t>
    </dgm:pt>
    <dgm:pt modelId="{95DD9BD9-B8D4-4BA5-9CCD-0FFA4CBA7AF5}" type="sibTrans" cxnId="{226CDC4B-7937-4F06-9FD0-083D82D4C962}">
      <dgm:prSet/>
      <dgm:spPr/>
      <dgm:t>
        <a:bodyPr/>
        <a:lstStyle/>
        <a:p>
          <a:endParaRPr lang="el-GR"/>
        </a:p>
      </dgm:t>
    </dgm:pt>
    <dgm:pt modelId="{775F04A0-4B58-4794-9BDE-42F56BEB95F7}" type="pres">
      <dgm:prSet presAssocID="{5E3C69FC-8676-49D3-B174-BF5E6E90563B}" presName="CompostProcess" presStyleCnt="0">
        <dgm:presLayoutVars>
          <dgm:dir/>
          <dgm:resizeHandles val="exact"/>
        </dgm:presLayoutVars>
      </dgm:prSet>
      <dgm:spPr/>
    </dgm:pt>
    <dgm:pt modelId="{20F8B3B7-90A8-4C66-A33D-E30D5A32948F}" type="pres">
      <dgm:prSet presAssocID="{5E3C69FC-8676-49D3-B174-BF5E6E90563B}" presName="arrow" presStyleLbl="bgShp" presStyleIdx="0" presStyleCnt="1" custLinFactNeighborX="-57353" custLinFactNeighborY="27083"/>
      <dgm:spPr/>
    </dgm:pt>
    <dgm:pt modelId="{DA2D7FD7-A1D5-42C1-84B3-B715A9036B9B}" type="pres">
      <dgm:prSet presAssocID="{5E3C69FC-8676-49D3-B174-BF5E6E90563B}" presName="linearProcess" presStyleCnt="0"/>
      <dgm:spPr/>
    </dgm:pt>
    <dgm:pt modelId="{0C5691AA-14AB-4F4A-A234-DB852D76DE4F}" type="pres">
      <dgm:prSet presAssocID="{86E32877-A687-4DCB-A53F-DA7CE22A79A0}" presName="textNode" presStyleLbl="node1" presStyleIdx="0" presStyleCnt="3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  <dgm:pt modelId="{6D552FA2-74FE-43AB-9674-D8AE968B3295}" type="pres">
      <dgm:prSet presAssocID="{CAF259EB-71D1-4BB6-99A7-7C682639BDA7}" presName="sibTrans" presStyleCnt="0"/>
      <dgm:spPr/>
    </dgm:pt>
    <dgm:pt modelId="{90853695-2B9D-4F41-950B-B516E9F88911}" type="pres">
      <dgm:prSet presAssocID="{C692DA3C-A608-424F-AE89-39C7D436AB02}" presName="textNode" presStyleLbl="node1" presStyleIdx="1" presStyleCnt="3" custLinFactNeighborX="12500" custLinFactNeighborY="-1736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  <dgm:pt modelId="{A2ED9556-FF90-4F26-96F9-8D8704F5A01B}" type="pres">
      <dgm:prSet presAssocID="{2F1A61CE-05F9-411C-9741-2B575560B3BC}" presName="sibTrans" presStyleCnt="0"/>
      <dgm:spPr/>
    </dgm:pt>
    <dgm:pt modelId="{2C108929-3F98-4C2D-BE51-2DC4791CC37E}" type="pres">
      <dgm:prSet presAssocID="{F78A96C4-99ED-45D4-98AA-7E4BE33972CF}" presName="textNode" presStyleLbl="node1" presStyleIdx="2" presStyleCnt="3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</dgm:ptLst>
  <dgm:cxnLst>
    <dgm:cxn modelId="{C1011BF2-0CAC-49D5-B014-32FB74FF7048}" type="presOf" srcId="{C692DA3C-A608-424F-AE89-39C7D436AB02}" destId="{90853695-2B9D-4F41-950B-B516E9F88911}" srcOrd="0" destOrd="0" presId="urn:microsoft.com/office/officeart/2005/8/layout/hProcess9"/>
    <dgm:cxn modelId="{226CDC4B-7937-4F06-9FD0-083D82D4C962}" srcId="{5E3C69FC-8676-49D3-B174-BF5E6E90563B}" destId="{F78A96C4-99ED-45D4-98AA-7E4BE33972CF}" srcOrd="2" destOrd="0" parTransId="{D83381A9-A511-434D-9DF3-9A82406BC612}" sibTransId="{95DD9BD9-B8D4-4BA5-9CCD-0FFA4CBA7AF5}"/>
    <dgm:cxn modelId="{320C2754-EE2D-4C5A-B1AD-9269EB98ABCA}" srcId="{5E3C69FC-8676-49D3-B174-BF5E6E90563B}" destId="{C692DA3C-A608-424F-AE89-39C7D436AB02}" srcOrd="1" destOrd="0" parTransId="{E65B8149-AE1D-4F5F-B2AD-D586B6084C77}" sibTransId="{2F1A61CE-05F9-411C-9741-2B575560B3BC}"/>
    <dgm:cxn modelId="{2E2C638A-1E4F-4947-86AD-5301D26575A1}" type="presOf" srcId="{F78A96C4-99ED-45D4-98AA-7E4BE33972CF}" destId="{2C108929-3F98-4C2D-BE51-2DC4791CC37E}" srcOrd="0" destOrd="0" presId="urn:microsoft.com/office/officeart/2005/8/layout/hProcess9"/>
    <dgm:cxn modelId="{7761C3BD-802E-41FB-A294-06FDF8D761F0}" srcId="{5E3C69FC-8676-49D3-B174-BF5E6E90563B}" destId="{86E32877-A687-4DCB-A53F-DA7CE22A79A0}" srcOrd="0" destOrd="0" parTransId="{B581DFBB-B996-46B5-A225-1ABEF9DCEE83}" sibTransId="{CAF259EB-71D1-4BB6-99A7-7C682639BDA7}"/>
    <dgm:cxn modelId="{5D0FD134-86A0-434E-8612-0B43547DAA44}" type="presOf" srcId="{5E3C69FC-8676-49D3-B174-BF5E6E90563B}" destId="{775F04A0-4B58-4794-9BDE-42F56BEB95F7}" srcOrd="0" destOrd="0" presId="urn:microsoft.com/office/officeart/2005/8/layout/hProcess9"/>
    <dgm:cxn modelId="{CA66AF85-815A-4F31-8318-E98EB16583D2}" type="presOf" srcId="{86E32877-A687-4DCB-A53F-DA7CE22A79A0}" destId="{0C5691AA-14AB-4F4A-A234-DB852D76DE4F}" srcOrd="0" destOrd="0" presId="urn:microsoft.com/office/officeart/2005/8/layout/hProcess9"/>
    <dgm:cxn modelId="{7A2048E4-14DE-4755-AAA7-6E93FF8E9FDD}" type="presParOf" srcId="{775F04A0-4B58-4794-9BDE-42F56BEB95F7}" destId="{20F8B3B7-90A8-4C66-A33D-E30D5A32948F}" srcOrd="0" destOrd="0" presId="urn:microsoft.com/office/officeart/2005/8/layout/hProcess9"/>
    <dgm:cxn modelId="{25708F3A-5846-45BF-A069-3B92F6113DC4}" type="presParOf" srcId="{775F04A0-4B58-4794-9BDE-42F56BEB95F7}" destId="{DA2D7FD7-A1D5-42C1-84B3-B715A9036B9B}" srcOrd="1" destOrd="0" presId="urn:microsoft.com/office/officeart/2005/8/layout/hProcess9"/>
    <dgm:cxn modelId="{70D4E551-7D1F-49B7-945C-F9118B131AA5}" type="presParOf" srcId="{DA2D7FD7-A1D5-42C1-84B3-B715A9036B9B}" destId="{0C5691AA-14AB-4F4A-A234-DB852D76DE4F}" srcOrd="0" destOrd="0" presId="urn:microsoft.com/office/officeart/2005/8/layout/hProcess9"/>
    <dgm:cxn modelId="{EE028998-0F2D-46F8-A8D1-CCB7D42048C3}" type="presParOf" srcId="{DA2D7FD7-A1D5-42C1-84B3-B715A9036B9B}" destId="{6D552FA2-74FE-43AB-9674-D8AE968B3295}" srcOrd="1" destOrd="0" presId="urn:microsoft.com/office/officeart/2005/8/layout/hProcess9"/>
    <dgm:cxn modelId="{5DEF58C4-C88E-45AE-BFBB-5FD056A178B0}" type="presParOf" srcId="{DA2D7FD7-A1D5-42C1-84B3-B715A9036B9B}" destId="{90853695-2B9D-4F41-950B-B516E9F88911}" srcOrd="2" destOrd="0" presId="urn:microsoft.com/office/officeart/2005/8/layout/hProcess9"/>
    <dgm:cxn modelId="{CEFEFE64-3BD1-49C9-9906-DD20682AC600}" type="presParOf" srcId="{DA2D7FD7-A1D5-42C1-84B3-B715A9036B9B}" destId="{A2ED9556-FF90-4F26-96F9-8D8704F5A01B}" srcOrd="3" destOrd="0" presId="urn:microsoft.com/office/officeart/2005/8/layout/hProcess9"/>
    <dgm:cxn modelId="{F64A9555-EC8A-4912-82EF-B0B988A47609}" type="presParOf" srcId="{DA2D7FD7-A1D5-42C1-84B3-B715A9036B9B}" destId="{2C108929-3F98-4C2D-BE51-2DC4791CC37E}" srcOrd="4" destOrd="0" presId="urn:microsoft.com/office/officeart/2005/8/layout/hProcess9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7A9DF29-394D-49CC-8FE9-97D656F2ACE4}" type="doc">
      <dgm:prSet loTypeId="urn:microsoft.com/office/officeart/2005/8/layout/arrow3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67FE7835-459D-4FAB-9B35-745742FD0773}">
      <dgm:prSet phldrT="[Κείμενο]"/>
      <dgm:spPr/>
      <dgm:t>
        <a:bodyPr/>
        <a:lstStyle/>
        <a:p>
          <a:r>
            <a:rPr lang="el-GR"/>
            <a:t>244</a:t>
          </a:r>
          <a:r>
            <a:rPr lang="en-US"/>
            <a:t>,</a:t>
          </a:r>
          <a:r>
            <a:rPr lang="el-GR"/>
            <a:t>83</a:t>
          </a:r>
        </a:p>
      </dgm:t>
    </dgm:pt>
    <dgm:pt modelId="{EF756066-05D1-4E9C-8CF2-1B9A304F2F51}" type="parTrans" cxnId="{A47118C0-3B71-4741-A265-033CC78320AE}">
      <dgm:prSet/>
      <dgm:spPr/>
      <dgm:t>
        <a:bodyPr/>
        <a:lstStyle/>
        <a:p>
          <a:endParaRPr lang="el-GR"/>
        </a:p>
      </dgm:t>
    </dgm:pt>
    <dgm:pt modelId="{9B6FB471-B499-40F9-945E-34175CE3F176}" type="sibTrans" cxnId="{A47118C0-3B71-4741-A265-033CC78320AE}">
      <dgm:prSet/>
      <dgm:spPr/>
      <dgm:t>
        <a:bodyPr/>
        <a:lstStyle/>
        <a:p>
          <a:endParaRPr lang="el-GR"/>
        </a:p>
      </dgm:t>
    </dgm:pt>
    <dgm:pt modelId="{0EF603DB-C911-4E13-9327-D44C242A2E3C}">
      <dgm:prSet phldrT="[Κείμενο]"/>
      <dgm:spPr/>
      <dgm:t>
        <a:bodyPr/>
        <a:lstStyle/>
        <a:p>
          <a:r>
            <a:rPr lang="en-US"/>
            <a:t>7,23%</a:t>
          </a:r>
          <a:endParaRPr lang="el-GR"/>
        </a:p>
      </dgm:t>
    </dgm:pt>
    <dgm:pt modelId="{AEA47BDB-2C69-44B3-B759-C38F41DD1AEE}" type="parTrans" cxnId="{B63992EC-B7F8-4741-B2DC-0A882D459586}">
      <dgm:prSet/>
      <dgm:spPr/>
      <dgm:t>
        <a:bodyPr/>
        <a:lstStyle/>
        <a:p>
          <a:endParaRPr lang="el-GR"/>
        </a:p>
      </dgm:t>
    </dgm:pt>
    <dgm:pt modelId="{01F66FB1-F3BD-4805-B117-27DECE0E8D75}" type="sibTrans" cxnId="{B63992EC-B7F8-4741-B2DC-0A882D459586}">
      <dgm:prSet/>
      <dgm:spPr/>
      <dgm:t>
        <a:bodyPr/>
        <a:lstStyle/>
        <a:p>
          <a:endParaRPr lang="el-GR"/>
        </a:p>
      </dgm:t>
    </dgm:pt>
    <dgm:pt modelId="{E201FE6D-3B29-45BA-943B-F6AA22CC6DCA}" type="pres">
      <dgm:prSet presAssocID="{77A9DF29-394D-49CC-8FE9-97D656F2ACE4}" presName="compositeShape" presStyleCnt="0">
        <dgm:presLayoutVars>
          <dgm:chMax val="2"/>
          <dgm:dir/>
          <dgm:resizeHandles val="exact"/>
        </dgm:presLayoutVars>
      </dgm:prSet>
      <dgm:spPr/>
      <dgm:t>
        <a:bodyPr/>
        <a:lstStyle/>
        <a:p>
          <a:endParaRPr lang="el-GR"/>
        </a:p>
      </dgm:t>
    </dgm:pt>
    <dgm:pt modelId="{4B2C69DE-5A00-495A-A8E2-3A3E4CB9D014}" type="pres">
      <dgm:prSet presAssocID="{77A9DF29-394D-49CC-8FE9-97D656F2ACE4}" presName="divider" presStyleLbl="fgShp" presStyleIdx="0" presStyleCnt="1"/>
      <dgm:spPr/>
    </dgm:pt>
    <dgm:pt modelId="{136B9B8A-22F3-4C5D-B148-07224F35D62C}" type="pres">
      <dgm:prSet presAssocID="{67FE7835-459D-4FAB-9B35-745742FD0773}" presName="downArrow" presStyleLbl="node1" presStyleIdx="0" presStyleCnt="2" custScaleX="89842" custScaleY="93085" custLinFactNeighborX="9929"/>
      <dgm:spPr>
        <a:solidFill>
          <a:schemeClr val="accent6">
            <a:lumMod val="75000"/>
          </a:schemeClr>
        </a:solidFill>
      </dgm:spPr>
    </dgm:pt>
    <dgm:pt modelId="{F33C1F4A-7685-4F08-A129-AEEA024DADEE}" type="pres">
      <dgm:prSet presAssocID="{67FE7835-459D-4FAB-9B35-745742FD0773}" presName="downArrowText" presStyleLbl="revTx" presStyleIdx="0" presStyleCnt="2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  <dgm:pt modelId="{C5082D25-E66D-426C-8DFE-3B079ACE6EF3}" type="pres">
      <dgm:prSet presAssocID="{0EF603DB-C911-4E13-9327-D44C242A2E3C}" presName="upArrow" presStyleLbl="node1" presStyleIdx="1" presStyleCnt="2" custScaleX="75692" custScaleY="61171"/>
      <dgm:spPr>
        <a:solidFill>
          <a:schemeClr val="accent3">
            <a:lumMod val="75000"/>
          </a:schemeClr>
        </a:solidFill>
        <a:ln>
          <a:solidFill>
            <a:schemeClr val="accent3">
              <a:lumMod val="75000"/>
            </a:schemeClr>
          </a:solidFill>
        </a:ln>
      </dgm:spPr>
    </dgm:pt>
    <dgm:pt modelId="{61E8464F-83EF-4081-8F71-7A6E0512DCB9}" type="pres">
      <dgm:prSet presAssocID="{0EF603DB-C911-4E13-9327-D44C242A2E3C}" presName="upArrowText" presStyleLbl="revTx" presStyleIdx="1" presStyleCnt="2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</dgm:ptLst>
  <dgm:cxnLst>
    <dgm:cxn modelId="{3CEEEACE-8F66-4D5A-B8EB-838DA0902ECD}" type="presOf" srcId="{77A9DF29-394D-49CC-8FE9-97D656F2ACE4}" destId="{E201FE6D-3B29-45BA-943B-F6AA22CC6DCA}" srcOrd="0" destOrd="0" presId="urn:microsoft.com/office/officeart/2005/8/layout/arrow3"/>
    <dgm:cxn modelId="{A47118C0-3B71-4741-A265-033CC78320AE}" srcId="{77A9DF29-394D-49CC-8FE9-97D656F2ACE4}" destId="{67FE7835-459D-4FAB-9B35-745742FD0773}" srcOrd="0" destOrd="0" parTransId="{EF756066-05D1-4E9C-8CF2-1B9A304F2F51}" sibTransId="{9B6FB471-B499-40F9-945E-34175CE3F176}"/>
    <dgm:cxn modelId="{B63992EC-B7F8-4741-B2DC-0A882D459586}" srcId="{77A9DF29-394D-49CC-8FE9-97D656F2ACE4}" destId="{0EF603DB-C911-4E13-9327-D44C242A2E3C}" srcOrd="1" destOrd="0" parTransId="{AEA47BDB-2C69-44B3-B759-C38F41DD1AEE}" sibTransId="{01F66FB1-F3BD-4805-B117-27DECE0E8D75}"/>
    <dgm:cxn modelId="{56061563-EA71-458C-8674-8FEFEC9DB438}" type="presOf" srcId="{0EF603DB-C911-4E13-9327-D44C242A2E3C}" destId="{61E8464F-83EF-4081-8F71-7A6E0512DCB9}" srcOrd="0" destOrd="0" presId="urn:microsoft.com/office/officeart/2005/8/layout/arrow3"/>
    <dgm:cxn modelId="{85304EB2-6686-4DDC-80AA-6254CCEA45FF}" type="presOf" srcId="{67FE7835-459D-4FAB-9B35-745742FD0773}" destId="{F33C1F4A-7685-4F08-A129-AEEA024DADEE}" srcOrd="0" destOrd="0" presId="urn:microsoft.com/office/officeart/2005/8/layout/arrow3"/>
    <dgm:cxn modelId="{820F6C04-02D3-47ED-9606-2F6DF63FD80E}" type="presParOf" srcId="{E201FE6D-3B29-45BA-943B-F6AA22CC6DCA}" destId="{4B2C69DE-5A00-495A-A8E2-3A3E4CB9D014}" srcOrd="0" destOrd="0" presId="urn:microsoft.com/office/officeart/2005/8/layout/arrow3"/>
    <dgm:cxn modelId="{15C22FC8-1806-4B8E-92CF-3429AC3E0BF5}" type="presParOf" srcId="{E201FE6D-3B29-45BA-943B-F6AA22CC6DCA}" destId="{136B9B8A-22F3-4C5D-B148-07224F35D62C}" srcOrd="1" destOrd="0" presId="urn:microsoft.com/office/officeart/2005/8/layout/arrow3"/>
    <dgm:cxn modelId="{D6E3D1E2-DC36-43F9-A1E8-454A56EA13A8}" type="presParOf" srcId="{E201FE6D-3B29-45BA-943B-F6AA22CC6DCA}" destId="{F33C1F4A-7685-4F08-A129-AEEA024DADEE}" srcOrd="2" destOrd="0" presId="urn:microsoft.com/office/officeart/2005/8/layout/arrow3"/>
    <dgm:cxn modelId="{3505BD80-CDF3-407C-9C4A-15BB1377FF03}" type="presParOf" srcId="{E201FE6D-3B29-45BA-943B-F6AA22CC6DCA}" destId="{C5082D25-E66D-426C-8DFE-3B079ACE6EF3}" srcOrd="3" destOrd="0" presId="urn:microsoft.com/office/officeart/2005/8/layout/arrow3"/>
    <dgm:cxn modelId="{34AB1DE7-208B-4DBF-82F6-1B29EEB647ED}" type="presParOf" srcId="{E201FE6D-3B29-45BA-943B-F6AA22CC6DCA}" destId="{61E8464F-83EF-4081-8F71-7A6E0512DCB9}" srcOrd="4" destOrd="0" presId="urn:microsoft.com/office/officeart/2005/8/layout/arrow3"/>
  </dgm:cxnLst>
  <dgm:bg/>
  <dgm:whole/>
  <dgm:extLst>
    <a:ext uri="http://schemas.microsoft.com/office/drawing/2008/diagram">
      <dsp:dataModelExt xmlns:dsp="http://schemas.microsoft.com/office/drawing/2008/diagram" xmlns="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7A9DF29-394D-49CC-8FE9-97D656F2ACE4}" type="doc">
      <dgm:prSet loTypeId="urn:microsoft.com/office/officeart/2005/8/layout/arrow3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67FE7835-459D-4FAB-9B35-745742FD0773}">
      <dgm:prSet phldrT="[Κείμενο]"/>
      <dgm:spPr/>
      <dgm:t>
        <a:bodyPr/>
        <a:lstStyle/>
        <a:p>
          <a:r>
            <a:rPr lang="el-GR"/>
            <a:t>244</a:t>
          </a:r>
          <a:r>
            <a:rPr lang="en-US"/>
            <a:t>,</a:t>
          </a:r>
          <a:r>
            <a:rPr lang="el-GR"/>
            <a:t>83</a:t>
          </a:r>
        </a:p>
      </dgm:t>
    </dgm:pt>
    <dgm:pt modelId="{EF756066-05D1-4E9C-8CF2-1B9A304F2F51}" type="parTrans" cxnId="{A47118C0-3B71-4741-A265-033CC78320AE}">
      <dgm:prSet/>
      <dgm:spPr/>
      <dgm:t>
        <a:bodyPr/>
        <a:lstStyle/>
        <a:p>
          <a:endParaRPr lang="el-GR"/>
        </a:p>
      </dgm:t>
    </dgm:pt>
    <dgm:pt modelId="{9B6FB471-B499-40F9-945E-34175CE3F176}" type="sibTrans" cxnId="{A47118C0-3B71-4741-A265-033CC78320AE}">
      <dgm:prSet/>
      <dgm:spPr/>
      <dgm:t>
        <a:bodyPr/>
        <a:lstStyle/>
        <a:p>
          <a:endParaRPr lang="el-GR"/>
        </a:p>
      </dgm:t>
    </dgm:pt>
    <dgm:pt modelId="{0EF603DB-C911-4E13-9327-D44C242A2E3C}">
      <dgm:prSet phldrT="[Κείμενο]"/>
      <dgm:spPr/>
      <dgm:t>
        <a:bodyPr/>
        <a:lstStyle/>
        <a:p>
          <a:r>
            <a:rPr lang="el-GR"/>
            <a:t>10</a:t>
          </a:r>
          <a:r>
            <a:rPr lang="en-US"/>
            <a:t>,23%</a:t>
          </a:r>
          <a:endParaRPr lang="el-GR"/>
        </a:p>
      </dgm:t>
    </dgm:pt>
    <dgm:pt modelId="{AEA47BDB-2C69-44B3-B759-C38F41DD1AEE}" type="parTrans" cxnId="{B63992EC-B7F8-4741-B2DC-0A882D459586}">
      <dgm:prSet/>
      <dgm:spPr/>
      <dgm:t>
        <a:bodyPr/>
        <a:lstStyle/>
        <a:p>
          <a:endParaRPr lang="el-GR"/>
        </a:p>
      </dgm:t>
    </dgm:pt>
    <dgm:pt modelId="{01F66FB1-F3BD-4805-B117-27DECE0E8D75}" type="sibTrans" cxnId="{B63992EC-B7F8-4741-B2DC-0A882D459586}">
      <dgm:prSet/>
      <dgm:spPr/>
      <dgm:t>
        <a:bodyPr/>
        <a:lstStyle/>
        <a:p>
          <a:endParaRPr lang="el-GR"/>
        </a:p>
      </dgm:t>
    </dgm:pt>
    <dgm:pt modelId="{E201FE6D-3B29-45BA-943B-F6AA22CC6DCA}" type="pres">
      <dgm:prSet presAssocID="{77A9DF29-394D-49CC-8FE9-97D656F2ACE4}" presName="compositeShape" presStyleCnt="0">
        <dgm:presLayoutVars>
          <dgm:chMax val="2"/>
          <dgm:dir/>
          <dgm:resizeHandles val="exact"/>
        </dgm:presLayoutVars>
      </dgm:prSet>
      <dgm:spPr/>
      <dgm:t>
        <a:bodyPr/>
        <a:lstStyle/>
        <a:p>
          <a:endParaRPr lang="el-GR"/>
        </a:p>
      </dgm:t>
    </dgm:pt>
    <dgm:pt modelId="{4B2C69DE-5A00-495A-A8E2-3A3E4CB9D014}" type="pres">
      <dgm:prSet presAssocID="{77A9DF29-394D-49CC-8FE9-97D656F2ACE4}" presName="divider" presStyleLbl="fgShp" presStyleIdx="0" presStyleCnt="1"/>
      <dgm:spPr/>
    </dgm:pt>
    <dgm:pt modelId="{136B9B8A-22F3-4C5D-B148-07224F35D62C}" type="pres">
      <dgm:prSet presAssocID="{67FE7835-459D-4FAB-9B35-745742FD0773}" presName="downArrow" presStyleLbl="node1" presStyleIdx="0" presStyleCnt="2" custScaleX="89842" custScaleY="93085"/>
      <dgm:spPr>
        <a:solidFill>
          <a:schemeClr val="accent6">
            <a:lumMod val="75000"/>
          </a:schemeClr>
        </a:solidFill>
      </dgm:spPr>
    </dgm:pt>
    <dgm:pt modelId="{F33C1F4A-7685-4F08-A129-AEEA024DADEE}" type="pres">
      <dgm:prSet presAssocID="{67FE7835-459D-4FAB-9B35-745742FD0773}" presName="downArrowText" presStyleLbl="revTx" presStyleIdx="0" presStyleCnt="2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  <dgm:pt modelId="{C5082D25-E66D-426C-8DFE-3B079ACE6EF3}" type="pres">
      <dgm:prSet presAssocID="{0EF603DB-C911-4E13-9327-D44C242A2E3C}" presName="upArrow" presStyleLbl="node1" presStyleIdx="1" presStyleCnt="2" custScaleX="75692" custScaleY="61171"/>
      <dgm:spPr>
        <a:solidFill>
          <a:schemeClr val="accent3">
            <a:lumMod val="75000"/>
          </a:schemeClr>
        </a:solidFill>
        <a:ln>
          <a:solidFill>
            <a:schemeClr val="accent3">
              <a:lumMod val="75000"/>
            </a:schemeClr>
          </a:solidFill>
        </a:ln>
      </dgm:spPr>
    </dgm:pt>
    <dgm:pt modelId="{61E8464F-83EF-4081-8F71-7A6E0512DCB9}" type="pres">
      <dgm:prSet presAssocID="{0EF603DB-C911-4E13-9327-D44C242A2E3C}" presName="upArrowText" presStyleLbl="revTx" presStyleIdx="1" presStyleCnt="2">
        <dgm:presLayoutVars>
          <dgm:bulletEnabled val="1"/>
        </dgm:presLayoutVars>
      </dgm:prSet>
      <dgm:spPr/>
      <dgm:t>
        <a:bodyPr/>
        <a:lstStyle/>
        <a:p>
          <a:endParaRPr lang="el-GR"/>
        </a:p>
      </dgm:t>
    </dgm:pt>
  </dgm:ptLst>
  <dgm:cxnLst>
    <dgm:cxn modelId="{A47118C0-3B71-4741-A265-033CC78320AE}" srcId="{77A9DF29-394D-49CC-8FE9-97D656F2ACE4}" destId="{67FE7835-459D-4FAB-9B35-745742FD0773}" srcOrd="0" destOrd="0" parTransId="{EF756066-05D1-4E9C-8CF2-1B9A304F2F51}" sibTransId="{9B6FB471-B499-40F9-945E-34175CE3F176}"/>
    <dgm:cxn modelId="{B63992EC-B7F8-4741-B2DC-0A882D459586}" srcId="{77A9DF29-394D-49CC-8FE9-97D656F2ACE4}" destId="{0EF603DB-C911-4E13-9327-D44C242A2E3C}" srcOrd="1" destOrd="0" parTransId="{AEA47BDB-2C69-44B3-B759-C38F41DD1AEE}" sibTransId="{01F66FB1-F3BD-4805-B117-27DECE0E8D75}"/>
    <dgm:cxn modelId="{13672F9F-F648-4889-88BD-9515DDBB3056}" type="presOf" srcId="{77A9DF29-394D-49CC-8FE9-97D656F2ACE4}" destId="{E201FE6D-3B29-45BA-943B-F6AA22CC6DCA}" srcOrd="0" destOrd="0" presId="urn:microsoft.com/office/officeart/2005/8/layout/arrow3"/>
    <dgm:cxn modelId="{417CF59F-EB63-4B07-B334-FE567801A7AC}" type="presOf" srcId="{0EF603DB-C911-4E13-9327-D44C242A2E3C}" destId="{61E8464F-83EF-4081-8F71-7A6E0512DCB9}" srcOrd="0" destOrd="0" presId="urn:microsoft.com/office/officeart/2005/8/layout/arrow3"/>
    <dgm:cxn modelId="{758AB52C-09C6-4F73-9F27-99823059A4A5}" type="presOf" srcId="{67FE7835-459D-4FAB-9B35-745742FD0773}" destId="{F33C1F4A-7685-4F08-A129-AEEA024DADEE}" srcOrd="0" destOrd="0" presId="urn:microsoft.com/office/officeart/2005/8/layout/arrow3"/>
    <dgm:cxn modelId="{2883F956-73AF-40B9-83A6-418C8BB1D5C3}" type="presParOf" srcId="{E201FE6D-3B29-45BA-943B-F6AA22CC6DCA}" destId="{4B2C69DE-5A00-495A-A8E2-3A3E4CB9D014}" srcOrd="0" destOrd="0" presId="urn:microsoft.com/office/officeart/2005/8/layout/arrow3"/>
    <dgm:cxn modelId="{B2245303-6C8B-4779-A4DA-2C6F3EA6E3BB}" type="presParOf" srcId="{E201FE6D-3B29-45BA-943B-F6AA22CC6DCA}" destId="{136B9B8A-22F3-4C5D-B148-07224F35D62C}" srcOrd="1" destOrd="0" presId="urn:microsoft.com/office/officeart/2005/8/layout/arrow3"/>
    <dgm:cxn modelId="{0F873BD7-1162-40CC-9C76-4AF8365C6517}" type="presParOf" srcId="{E201FE6D-3B29-45BA-943B-F6AA22CC6DCA}" destId="{F33C1F4A-7685-4F08-A129-AEEA024DADEE}" srcOrd="2" destOrd="0" presId="urn:microsoft.com/office/officeart/2005/8/layout/arrow3"/>
    <dgm:cxn modelId="{588DA47E-A779-49C5-A550-D734878E09F6}" type="presParOf" srcId="{E201FE6D-3B29-45BA-943B-F6AA22CC6DCA}" destId="{C5082D25-E66D-426C-8DFE-3B079ACE6EF3}" srcOrd="3" destOrd="0" presId="urn:microsoft.com/office/officeart/2005/8/layout/arrow3"/>
    <dgm:cxn modelId="{2F2D98F1-E3E9-4FFE-9637-321CB5AC97DB}" type="presParOf" srcId="{E201FE6D-3B29-45BA-943B-F6AA22CC6DCA}" destId="{61E8464F-83EF-4081-8F71-7A6E0512DCB9}" srcOrd="4" destOrd="0" presId="urn:microsoft.com/office/officeart/2005/8/layout/arrow3"/>
  </dgm:cxnLst>
  <dgm:bg/>
  <dgm:whole/>
  <dgm:extLst>
    <a:ext uri="http://schemas.microsoft.com/office/drawing/2008/diagram">
      <dsp:dataModelExt xmlns:dsp="http://schemas.microsoft.com/office/drawing/2008/diagram" xmlns="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9">
  <dgm:title val=""/>
  <dgm:desc val=""/>
  <dgm:catLst>
    <dgm:cat type="process" pri="5000"/>
    <dgm:cat type="convert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tProcess">
    <dgm:varLst>
      <dgm:dir/>
      <dgm:resizeHandles val="exact"/>
    </dgm:varLst>
    <dgm:alg type="composite">
      <dgm:param type="horzAlign" val="ctr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arrow" refType="w" fact="0.85"/>
      <dgm:constr type="h" for="ch" forName="arrow" refType="h"/>
      <dgm:constr type="ctrX" for="ch" forName="arrow" refType="w" fact="0.5"/>
      <dgm:constr type="ctrY" for="ch" forName="arrow" refType="h" fact="0.5"/>
      <dgm:constr type="w" for="ch" forName="linearProcess" refType="w"/>
      <dgm:constr type="h" for="ch" forName="linearProcess" refType="h" fact="0.4"/>
      <dgm:constr type="ctrX" for="ch" forName="linearProcess" refType="w" fact="0.5"/>
      <dgm:constr type="ctrY" for="ch" forName="linearProcess" refType="h" fact="0.5"/>
    </dgm:constrLst>
    <dgm:ruleLst/>
    <dgm:layoutNode name="arrow" styleLbl="bgShp">
      <dgm:alg type="sp"/>
      <dgm:choose name="Name0">
        <dgm:if name="Name1" func="var" arg="dir" op="equ" val="norm">
          <dgm:shape xmlns:r="http://schemas.openxmlformats.org/officeDocument/2006/relationships" type="rightArrow" r:blip="">
            <dgm:adjLst/>
          </dgm:shape>
        </dgm:if>
        <dgm:else name="Name2">
          <dgm:shape xmlns:r="http://schemas.openxmlformats.org/officeDocument/2006/relationships" type="leftArrow" r:blip="">
            <dgm:adjLst/>
          </dgm:shape>
        </dgm:else>
      </dgm:choose>
      <dgm:presOf/>
      <dgm:constrLst/>
      <dgm:ruleLst/>
    </dgm:layoutNode>
    <dgm:layoutNode name="linearProcess">
      <dgm:choose name="Name3">
        <dgm:if name="Name4" func="var" arg="dir" op="equ" val="norm">
          <dgm:alg type="lin"/>
        </dgm:if>
        <dgm:else name="Name5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userA" for="ch" ptType="node" refType="w"/>
        <dgm:constr type="h" for="ch" ptType="node" refType="h"/>
        <dgm:constr type="w" for="ch" ptType="node" op="equ"/>
        <dgm:constr type="w" for="ch" forName="sibTrans" refType="w" fact="0.05"/>
        <dgm:constr type="primFontSz" for="ch" ptType="node" op="equ" val="65"/>
      </dgm:constrLst>
      <dgm:ruleLst/>
      <dgm:forEach name="Name6" axis="ch" ptType="node">
        <dgm:layoutNode name="textNode" styleLbl="node1">
          <dgm:varLst>
            <dgm:bulletEnabled val="1"/>
          </dgm:varLst>
          <dgm:alg type="tx"/>
          <dgm:shape xmlns:r="http://schemas.openxmlformats.org/officeDocument/2006/relationships" type="roundRect" r:blip="">
            <dgm:adjLst/>
          </dgm:shape>
          <dgm:presOf axis="desOrSelf" ptType="node"/>
          <dgm:constrLst>
            <dgm:constr type="userA"/>
            <dgm:constr type="w" refType="userA" fact="0.3"/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w" val="NaN" fact="1" max="NaN"/>
            <dgm:rule type="primFontSz" val="5" fact="NaN" max="NaN"/>
          </dgm:ruleLst>
        </dgm:layoutNode>
        <dgm:forEach name="Name7" axis="followSib" ptType="sibTrans" cnt="1">
          <dgm:layoutNode name="sibTrans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arrow3">
  <dgm:title val=""/>
  <dgm:desc val=""/>
  <dgm:catLst>
    <dgm:cat type="relationship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clrData>
  <dgm:layoutNode name="compositeShape">
    <dgm:varLst>
      <dgm:chMax val="2"/>
      <dgm:dir/>
      <dgm:resizeHandles val="exact"/>
    </dgm:varLst>
    <dgm:alg type="composite">
      <dgm:param type="horzAlign" val="none"/>
      <dgm:param type="vertAlign" val="none"/>
    </dgm:alg>
    <dgm:shape xmlns:r="http://schemas.openxmlformats.org/officeDocument/2006/relationships" r:blip="">
      <dgm:adjLst/>
    </dgm:shape>
    <dgm:presOf/>
    <dgm:choose name="Name0">
      <dgm:if name="Name1" func="var" arg="dir" op="equ" val="norm">
        <dgm:choose name="Name2">
          <dgm:if name="Name3" axis="ch" ptType="node" func="cnt" op="gte" val="2">
            <dgm:constrLst>
              <dgm:constr type="w" for="ch" forName="divider" refType="w"/>
              <dgm:constr type="h" for="ch" forName="divider" refType="w" fact="0.2"/>
              <dgm:constr type="h" for="ch" forName="divider" refType="h" op="gte" fact="0.2"/>
              <dgm:constr type="h" for="ch" forName="divider" refType="h" op="lte" fact="0.4"/>
              <dgm:constr type="ctrX" for="ch" forName="divider" refType="w" fact="0.5"/>
              <dgm:constr type="ctrY" for="ch" forName="divider" refType="h" fact="0.5"/>
              <dgm:constr type="w" for="ch" forName="downArrow" refType="w" fact="0.3"/>
              <dgm:constr type="h" for="ch" forName="downArrow" refType="h" fact="0.4"/>
              <dgm:constr type="l" for="ch" forName="downArrow" refType="w" fact="0.1"/>
              <dgm:constr type="t" for="ch" forName="downArrow" refType="h" fact="0.05"/>
              <dgm:constr type="lOff" for="ch" forName="downArrow" refType="w" fact="0.02"/>
              <dgm:constr type="w" for="ch" forName="downArrowText" refType="w" fact="0.32"/>
              <dgm:constr type="h" for="ch" forName="downArrowText" refType="h" fact="0.42"/>
              <dgm:constr type="t" for="ch" forName="downArrowText"/>
              <dgm:constr type="r" for="ch" forName="downArrowText" refType="w" fact="0.85"/>
              <dgm:constr type="w" for="ch" forName="upArrow" refType="w" fact="0.3"/>
              <dgm:constr type="h" for="ch" forName="upArrow" refType="h" fact="0.4"/>
              <dgm:constr type="b" for="ch" forName="upArrow" refType="h" fact="0.95"/>
              <dgm:constr type="r" for="ch" forName="upArrow" refType="w" fact="0.9"/>
              <dgm:constr type="rOff" for="ch" forName="upArrow" refType="w" fact="-0.02"/>
              <dgm:constr type="w" for="ch" forName="upArrowText" refType="w" fact="0.32"/>
              <dgm:constr type="h" for="ch" forName="upArrowText" refType="h" fact="0.42"/>
              <dgm:constr type="b" for="ch" forName="upArrowText" refType="h"/>
              <dgm:constr type="l" for="ch" forName="upArrowText" refType="w" fact="0.15"/>
              <dgm:constr type="primFontSz" for="ch" ptType="node" op="equ" val="65"/>
            </dgm:constrLst>
          </dgm:if>
          <dgm:else name="Name4">
            <dgm:constrLst>
              <dgm:constr type="w" for="ch" forName="downArrow" refType="w" fact="0.4"/>
              <dgm:constr type="h" for="ch" forName="downArrow" refType="h" fact="0.8"/>
              <dgm:constr type="l" for="ch" forName="downArrow" refType="w" fact="0.02"/>
              <dgm:constr type="t" for="ch" forName="downArrow" refType="h" fact="0.05"/>
              <dgm:constr type="lOff" for="ch" forName="downArrow" refType="w" fact="0.02"/>
              <dgm:constr type="w" for="ch" forName="downArrowText" refType="w" fact="0.5"/>
              <dgm:constr type="h" for="ch" forName="downArrowText" refType="h"/>
              <dgm:constr type="t" for="ch" forName="downArrowText"/>
              <dgm:constr type="r" for="ch" forName="downArrowText" refType="w"/>
              <dgm:constr type="primFontSz" for="ch" ptType="node" op="equ" val="65"/>
            </dgm:constrLst>
          </dgm:else>
        </dgm:choose>
      </dgm:if>
      <dgm:else name="Name5">
        <dgm:choose name="Name6">
          <dgm:if name="Name7" axis="ch" ptType="node" func="cnt" op="gte" val="2">
            <dgm:constrLst>
              <dgm:constr type="w" for="ch" forName="divider" refType="w"/>
              <dgm:constr type="h" for="ch" forName="divider" refType="w" fact="0.2"/>
              <dgm:constr type="h" for="ch" forName="divider" refType="h" op="gte" fact="0.2"/>
              <dgm:constr type="h" for="ch" forName="divider" refType="h" op="lte" fact="0.4"/>
              <dgm:constr type="ctrX" for="ch" forName="divider" refType="w" fact="0.5"/>
              <dgm:constr type="ctrY" for="ch" forName="divider" refType="h" fact="0.5"/>
              <dgm:constr type="w" for="ch" forName="downArrow" refType="w" fact="0.3"/>
              <dgm:constr type="h" for="ch" forName="downArrow" refType="h" fact="0.4"/>
              <dgm:constr type="r" for="ch" forName="downArrow" refType="w" fact="0.9"/>
              <dgm:constr type="t" for="ch" forName="downArrow" refType="h" fact="0.05"/>
              <dgm:constr type="rOff" for="ch" forName="downArrow" refType="w" fact="-0.02"/>
              <dgm:constr type="w" for="ch" forName="downArrowText" refType="w" fact="0.32"/>
              <dgm:constr type="h" for="ch" forName="downArrowText" refType="h" fact="0.42"/>
              <dgm:constr type="t" for="ch" forName="downArrowText"/>
              <dgm:constr type="l" for="ch" forName="downArrowText" refType="w" fact="0.15"/>
              <dgm:constr type="w" for="ch" forName="upArrow" refType="w" fact="0.3"/>
              <dgm:constr type="h" for="ch" forName="upArrow" refType="h" fact="0.4"/>
              <dgm:constr type="b" for="ch" forName="upArrow" refType="h" fact="0.95"/>
              <dgm:constr type="l" for="ch" forName="upArrow" refType="w" fact="0.1"/>
              <dgm:constr type="lOff" for="ch" forName="upArrow" refType="w" fact="0.02"/>
              <dgm:constr type="w" for="ch" forName="upArrowText" refType="w" fact="0.32"/>
              <dgm:constr type="h" for="ch" forName="upArrowText" refType="h" fact="0.42"/>
              <dgm:constr type="b" for="ch" forName="upArrowText" refType="h"/>
              <dgm:constr type="r" for="ch" forName="upArrowText" refType="w" fact="0.85"/>
              <dgm:constr type="primFontSz" for="ch" ptType="node" op="equ" val="65"/>
            </dgm:constrLst>
          </dgm:if>
          <dgm:else name="Name8">
            <dgm:constrLst>
              <dgm:constr type="w" for="ch" forName="downArrow" refType="w" fact="0.4"/>
              <dgm:constr type="h" for="ch" forName="downArrow" refType="h" fact="0.8"/>
              <dgm:constr type="r" for="ch" forName="downArrow" refType="w" fact="0.98"/>
              <dgm:constr type="t" for="ch" forName="downArrow" refType="h" fact="0.05"/>
              <dgm:constr type="rOff" for="ch" forName="downArrow" refType="w" fact="-0.02"/>
              <dgm:constr type="w" for="ch" forName="downArrowText" refType="w" fact="0.5"/>
              <dgm:constr type="h" for="ch" forName="downArrowText" refType="h"/>
              <dgm:constr type="t" for="ch" forName="downArrowText"/>
              <dgm:constr type="l" for="ch" forName="downArrowText"/>
              <dgm:constr type="primFontSz" for="ch" ptType="node" op="equ" val="65"/>
            </dgm:constrLst>
          </dgm:else>
        </dgm:choose>
      </dgm:else>
    </dgm:choose>
    <dgm:ruleLst/>
    <dgm:choose name="Name9">
      <dgm:if name="Name10" axis="ch" ptType="node" func="cnt" op="gte" val="2">
        <dgm:layoutNode name="divider" styleLbl="fgShp">
          <dgm:alg type="sp"/>
          <dgm:choose name="Name11">
            <dgm:if name="Name12" func="var" arg="dir" op="equ" val="norm">
              <dgm:shape xmlns:r="http://schemas.openxmlformats.org/officeDocument/2006/relationships" rot="-5" type="mathMinus" r:blip="">
                <dgm:adjLst/>
              </dgm:shape>
            </dgm:if>
            <dgm:else name="Name13">
              <dgm:shape xmlns:r="http://schemas.openxmlformats.org/officeDocument/2006/relationships" rot="5" type="mathMinus" r:blip="">
                <dgm:adjLst/>
              </dgm:shape>
            </dgm:else>
          </dgm:choose>
          <dgm:presOf/>
          <dgm:constrLst/>
          <dgm:ruleLst/>
        </dgm:layoutNode>
      </dgm:if>
      <dgm:else name="Name14"/>
    </dgm:choose>
    <dgm:forEach name="Name15" axis="ch" ptType="node" cnt="1">
      <dgm:layoutNode name="downArrow" styleLbl="node1">
        <dgm:alg type="sp"/>
        <dgm:shape xmlns:r="http://schemas.openxmlformats.org/officeDocument/2006/relationships" type="downArrow" r:blip="">
          <dgm:adjLst/>
        </dgm:shape>
        <dgm:presOf/>
        <dgm:constrLst/>
        <dgm:ruleLst/>
      </dgm:layoutNode>
      <dgm:layoutNode name="downArrowText" styleLbl="revTx">
        <dgm:varLst>
          <dgm:bulletEnabled val="1"/>
        </dgm:varLst>
        <dgm:alg type="tx">
          <dgm:param type="txAnchorVertCh" val="mid"/>
        </dgm:alg>
        <dgm:shape xmlns:r="http://schemas.openxmlformats.org/officeDocument/2006/relationships" type="rect" r:blip="">
          <dgm:adjLst/>
        </dgm:shape>
        <dgm:presOf axis="desOrSelf" ptType="node"/>
        <dgm:constrLst/>
        <dgm:ruleLst>
          <dgm:rule type="primFontSz" val="5" fact="NaN" max="NaN"/>
        </dgm:ruleLst>
      </dgm:layoutNode>
    </dgm:forEach>
    <dgm:forEach name="Name16" axis="ch" ptType="node" st="2" cnt="1">
      <dgm:layoutNode name="upArrow" styleLbl="node1">
        <dgm:alg type="sp"/>
        <dgm:shape xmlns:r="http://schemas.openxmlformats.org/officeDocument/2006/relationships" type="upArrow" r:blip="">
          <dgm:adjLst/>
        </dgm:shape>
        <dgm:presOf/>
        <dgm:constrLst/>
        <dgm:ruleLst/>
      </dgm:layoutNode>
      <dgm:layoutNode name="upArrowText" styleLbl="revTx">
        <dgm:varLst>
          <dgm:bulletEnabled val="1"/>
        </dgm:varLst>
        <dgm:alg type="tx">
          <dgm:param type="txAnchorVertCh" val="mid"/>
        </dgm:alg>
        <dgm:shape xmlns:r="http://schemas.openxmlformats.org/officeDocument/2006/relationships" type="rect" r:blip="">
          <dgm:adjLst/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arrow3">
  <dgm:title val=""/>
  <dgm:desc val=""/>
  <dgm:catLst>
    <dgm:cat type="relationship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clrData>
  <dgm:layoutNode name="compositeShape">
    <dgm:varLst>
      <dgm:chMax val="2"/>
      <dgm:dir/>
      <dgm:resizeHandles val="exact"/>
    </dgm:varLst>
    <dgm:alg type="composite">
      <dgm:param type="horzAlign" val="none"/>
      <dgm:param type="vertAlign" val="none"/>
    </dgm:alg>
    <dgm:shape xmlns:r="http://schemas.openxmlformats.org/officeDocument/2006/relationships" r:blip="">
      <dgm:adjLst/>
    </dgm:shape>
    <dgm:presOf/>
    <dgm:choose name="Name0">
      <dgm:if name="Name1" func="var" arg="dir" op="equ" val="norm">
        <dgm:choose name="Name2">
          <dgm:if name="Name3" axis="ch" ptType="node" func="cnt" op="gte" val="2">
            <dgm:constrLst>
              <dgm:constr type="w" for="ch" forName="divider" refType="w"/>
              <dgm:constr type="h" for="ch" forName="divider" refType="w" fact="0.2"/>
              <dgm:constr type="h" for="ch" forName="divider" refType="h" op="gte" fact="0.2"/>
              <dgm:constr type="h" for="ch" forName="divider" refType="h" op="lte" fact="0.4"/>
              <dgm:constr type="ctrX" for="ch" forName="divider" refType="w" fact="0.5"/>
              <dgm:constr type="ctrY" for="ch" forName="divider" refType="h" fact="0.5"/>
              <dgm:constr type="w" for="ch" forName="downArrow" refType="w" fact="0.3"/>
              <dgm:constr type="h" for="ch" forName="downArrow" refType="h" fact="0.4"/>
              <dgm:constr type="l" for="ch" forName="downArrow" refType="w" fact="0.1"/>
              <dgm:constr type="t" for="ch" forName="downArrow" refType="h" fact="0.05"/>
              <dgm:constr type="lOff" for="ch" forName="downArrow" refType="w" fact="0.02"/>
              <dgm:constr type="w" for="ch" forName="downArrowText" refType="w" fact="0.32"/>
              <dgm:constr type="h" for="ch" forName="downArrowText" refType="h" fact="0.42"/>
              <dgm:constr type="t" for="ch" forName="downArrowText"/>
              <dgm:constr type="r" for="ch" forName="downArrowText" refType="w" fact="0.85"/>
              <dgm:constr type="w" for="ch" forName="upArrow" refType="w" fact="0.3"/>
              <dgm:constr type="h" for="ch" forName="upArrow" refType="h" fact="0.4"/>
              <dgm:constr type="b" for="ch" forName="upArrow" refType="h" fact="0.95"/>
              <dgm:constr type="r" for="ch" forName="upArrow" refType="w" fact="0.9"/>
              <dgm:constr type="rOff" for="ch" forName="upArrow" refType="w" fact="-0.02"/>
              <dgm:constr type="w" for="ch" forName="upArrowText" refType="w" fact="0.32"/>
              <dgm:constr type="h" for="ch" forName="upArrowText" refType="h" fact="0.42"/>
              <dgm:constr type="b" for="ch" forName="upArrowText" refType="h"/>
              <dgm:constr type="l" for="ch" forName="upArrowText" refType="w" fact="0.15"/>
              <dgm:constr type="primFontSz" for="ch" ptType="node" op="equ" val="65"/>
            </dgm:constrLst>
          </dgm:if>
          <dgm:else name="Name4">
            <dgm:constrLst>
              <dgm:constr type="w" for="ch" forName="downArrow" refType="w" fact="0.4"/>
              <dgm:constr type="h" for="ch" forName="downArrow" refType="h" fact="0.8"/>
              <dgm:constr type="l" for="ch" forName="downArrow" refType="w" fact="0.02"/>
              <dgm:constr type="t" for="ch" forName="downArrow" refType="h" fact="0.05"/>
              <dgm:constr type="lOff" for="ch" forName="downArrow" refType="w" fact="0.02"/>
              <dgm:constr type="w" for="ch" forName="downArrowText" refType="w" fact="0.5"/>
              <dgm:constr type="h" for="ch" forName="downArrowText" refType="h"/>
              <dgm:constr type="t" for="ch" forName="downArrowText"/>
              <dgm:constr type="r" for="ch" forName="downArrowText" refType="w"/>
              <dgm:constr type="primFontSz" for="ch" ptType="node" op="equ" val="65"/>
            </dgm:constrLst>
          </dgm:else>
        </dgm:choose>
      </dgm:if>
      <dgm:else name="Name5">
        <dgm:choose name="Name6">
          <dgm:if name="Name7" axis="ch" ptType="node" func="cnt" op="gte" val="2">
            <dgm:constrLst>
              <dgm:constr type="w" for="ch" forName="divider" refType="w"/>
              <dgm:constr type="h" for="ch" forName="divider" refType="w" fact="0.2"/>
              <dgm:constr type="h" for="ch" forName="divider" refType="h" op="gte" fact="0.2"/>
              <dgm:constr type="h" for="ch" forName="divider" refType="h" op="lte" fact="0.4"/>
              <dgm:constr type="ctrX" for="ch" forName="divider" refType="w" fact="0.5"/>
              <dgm:constr type="ctrY" for="ch" forName="divider" refType="h" fact="0.5"/>
              <dgm:constr type="w" for="ch" forName="downArrow" refType="w" fact="0.3"/>
              <dgm:constr type="h" for="ch" forName="downArrow" refType="h" fact="0.4"/>
              <dgm:constr type="r" for="ch" forName="downArrow" refType="w" fact="0.9"/>
              <dgm:constr type="t" for="ch" forName="downArrow" refType="h" fact="0.05"/>
              <dgm:constr type="rOff" for="ch" forName="downArrow" refType="w" fact="-0.02"/>
              <dgm:constr type="w" for="ch" forName="downArrowText" refType="w" fact="0.32"/>
              <dgm:constr type="h" for="ch" forName="downArrowText" refType="h" fact="0.42"/>
              <dgm:constr type="t" for="ch" forName="downArrowText"/>
              <dgm:constr type="l" for="ch" forName="downArrowText" refType="w" fact="0.15"/>
              <dgm:constr type="w" for="ch" forName="upArrow" refType="w" fact="0.3"/>
              <dgm:constr type="h" for="ch" forName="upArrow" refType="h" fact="0.4"/>
              <dgm:constr type="b" for="ch" forName="upArrow" refType="h" fact="0.95"/>
              <dgm:constr type="l" for="ch" forName="upArrow" refType="w" fact="0.1"/>
              <dgm:constr type="lOff" for="ch" forName="upArrow" refType="w" fact="0.02"/>
              <dgm:constr type="w" for="ch" forName="upArrowText" refType="w" fact="0.32"/>
              <dgm:constr type="h" for="ch" forName="upArrowText" refType="h" fact="0.42"/>
              <dgm:constr type="b" for="ch" forName="upArrowText" refType="h"/>
              <dgm:constr type="r" for="ch" forName="upArrowText" refType="w" fact="0.85"/>
              <dgm:constr type="primFontSz" for="ch" ptType="node" op="equ" val="65"/>
            </dgm:constrLst>
          </dgm:if>
          <dgm:else name="Name8">
            <dgm:constrLst>
              <dgm:constr type="w" for="ch" forName="downArrow" refType="w" fact="0.4"/>
              <dgm:constr type="h" for="ch" forName="downArrow" refType="h" fact="0.8"/>
              <dgm:constr type="r" for="ch" forName="downArrow" refType="w" fact="0.98"/>
              <dgm:constr type="t" for="ch" forName="downArrow" refType="h" fact="0.05"/>
              <dgm:constr type="rOff" for="ch" forName="downArrow" refType="w" fact="-0.02"/>
              <dgm:constr type="w" for="ch" forName="downArrowText" refType="w" fact="0.5"/>
              <dgm:constr type="h" for="ch" forName="downArrowText" refType="h"/>
              <dgm:constr type="t" for="ch" forName="downArrowText"/>
              <dgm:constr type="l" for="ch" forName="downArrowText"/>
              <dgm:constr type="primFontSz" for="ch" ptType="node" op="equ" val="65"/>
            </dgm:constrLst>
          </dgm:else>
        </dgm:choose>
      </dgm:else>
    </dgm:choose>
    <dgm:ruleLst/>
    <dgm:choose name="Name9">
      <dgm:if name="Name10" axis="ch" ptType="node" func="cnt" op="gte" val="2">
        <dgm:layoutNode name="divider" styleLbl="fgShp">
          <dgm:alg type="sp"/>
          <dgm:choose name="Name11">
            <dgm:if name="Name12" func="var" arg="dir" op="equ" val="norm">
              <dgm:shape xmlns:r="http://schemas.openxmlformats.org/officeDocument/2006/relationships" rot="-5" type="mathMinus" r:blip="">
                <dgm:adjLst/>
              </dgm:shape>
            </dgm:if>
            <dgm:else name="Name13">
              <dgm:shape xmlns:r="http://schemas.openxmlformats.org/officeDocument/2006/relationships" rot="5" type="mathMinus" r:blip="">
                <dgm:adjLst/>
              </dgm:shape>
            </dgm:else>
          </dgm:choose>
          <dgm:presOf/>
          <dgm:constrLst/>
          <dgm:ruleLst/>
        </dgm:layoutNode>
      </dgm:if>
      <dgm:else name="Name14"/>
    </dgm:choose>
    <dgm:forEach name="Name15" axis="ch" ptType="node" cnt="1">
      <dgm:layoutNode name="downArrow" styleLbl="node1">
        <dgm:alg type="sp"/>
        <dgm:shape xmlns:r="http://schemas.openxmlformats.org/officeDocument/2006/relationships" type="downArrow" r:blip="">
          <dgm:adjLst/>
        </dgm:shape>
        <dgm:presOf/>
        <dgm:constrLst/>
        <dgm:ruleLst/>
      </dgm:layoutNode>
      <dgm:layoutNode name="downArrowText" styleLbl="revTx">
        <dgm:varLst>
          <dgm:bulletEnabled val="1"/>
        </dgm:varLst>
        <dgm:alg type="tx">
          <dgm:param type="txAnchorVertCh" val="mid"/>
        </dgm:alg>
        <dgm:shape xmlns:r="http://schemas.openxmlformats.org/officeDocument/2006/relationships" type="rect" r:blip="">
          <dgm:adjLst/>
        </dgm:shape>
        <dgm:presOf axis="desOrSelf" ptType="node"/>
        <dgm:constrLst/>
        <dgm:ruleLst>
          <dgm:rule type="primFontSz" val="5" fact="NaN" max="NaN"/>
        </dgm:ruleLst>
      </dgm:layoutNode>
    </dgm:forEach>
    <dgm:forEach name="Name16" axis="ch" ptType="node" st="2" cnt="1">
      <dgm:layoutNode name="upArrow" styleLbl="node1">
        <dgm:alg type="sp"/>
        <dgm:shape xmlns:r="http://schemas.openxmlformats.org/officeDocument/2006/relationships" type="upArrow" r:blip="">
          <dgm:adjLst/>
        </dgm:shape>
        <dgm:presOf/>
        <dgm:constrLst/>
        <dgm:ruleLst/>
      </dgm:layoutNode>
      <dgm:layoutNode name="upArrowText" styleLbl="revTx">
        <dgm:varLst>
          <dgm:bulletEnabled val="1"/>
        </dgm:varLst>
        <dgm:alg type="tx">
          <dgm:param type="txAnchorVertCh" val="mid"/>
        </dgm:alg>
        <dgm:shape xmlns:r="http://schemas.openxmlformats.org/officeDocument/2006/relationships" type="rect" r:blip="">
          <dgm:adjLst/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30</xdr:row>
      <xdr:rowOff>47625</xdr:rowOff>
    </xdr:from>
    <xdr:to>
      <xdr:col>2</xdr:col>
      <xdr:colOff>962025</xdr:colOff>
      <xdr:row>36</xdr:row>
      <xdr:rowOff>28575</xdr:rowOff>
    </xdr:to>
    <xdr:graphicFrame macro="">
      <xdr:nvGraphicFramePr>
        <xdr:cNvPr id="7" name="6 - Διάγραμμα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1095375</xdr:colOff>
      <xdr:row>30</xdr:row>
      <xdr:rowOff>0</xdr:rowOff>
    </xdr:from>
    <xdr:to>
      <xdr:col>5</xdr:col>
      <xdr:colOff>9525</xdr:colOff>
      <xdr:row>35</xdr:row>
      <xdr:rowOff>85725</xdr:rowOff>
    </xdr:to>
    <xdr:graphicFrame macro="">
      <xdr:nvGraphicFramePr>
        <xdr:cNvPr id="8" name="7 - Διάγραμμα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4</xdr:col>
      <xdr:colOff>885825</xdr:colOff>
      <xdr:row>33</xdr:row>
      <xdr:rowOff>47625</xdr:rowOff>
    </xdr:from>
    <xdr:to>
      <xdr:col>5</xdr:col>
      <xdr:colOff>266700</xdr:colOff>
      <xdr:row>33</xdr:row>
      <xdr:rowOff>142875</xdr:rowOff>
    </xdr:to>
    <xdr:sp macro="" textlink="">
      <xdr:nvSpPr>
        <xdr:cNvPr id="9" name="8 - Δεξιό βέλος"/>
        <xdr:cNvSpPr/>
      </xdr:nvSpPr>
      <xdr:spPr>
        <a:xfrm>
          <a:off x="5953125" y="4476750"/>
          <a:ext cx="361950" cy="9525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4</xdr:col>
      <xdr:colOff>161925</xdr:colOff>
      <xdr:row>26</xdr:row>
      <xdr:rowOff>19050</xdr:rowOff>
    </xdr:from>
    <xdr:to>
      <xdr:col>4</xdr:col>
      <xdr:colOff>523875</xdr:colOff>
      <xdr:row>26</xdr:row>
      <xdr:rowOff>95250</xdr:rowOff>
    </xdr:to>
    <xdr:cxnSp macro="">
      <xdr:nvCxnSpPr>
        <xdr:cNvPr id="6" name="5 - Ευθύγραμμο βέλος σύνδεσης"/>
        <xdr:cNvCxnSpPr/>
      </xdr:nvCxnSpPr>
      <xdr:spPr>
        <a:xfrm>
          <a:off x="5229225" y="3476625"/>
          <a:ext cx="361950" cy="762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25</xdr:row>
      <xdr:rowOff>76200</xdr:rowOff>
    </xdr:from>
    <xdr:to>
      <xdr:col>0</xdr:col>
      <xdr:colOff>228600</xdr:colOff>
      <xdr:row>39</xdr:row>
      <xdr:rowOff>95250</xdr:rowOff>
    </xdr:to>
    <xdr:cxnSp macro="">
      <xdr:nvCxnSpPr>
        <xdr:cNvPr id="11" name="10 - Ευθύγραμμο βέλος σύνδεσης"/>
        <xdr:cNvCxnSpPr/>
      </xdr:nvCxnSpPr>
      <xdr:spPr>
        <a:xfrm rot="5400000">
          <a:off x="-923925" y="4505325"/>
          <a:ext cx="2286000" cy="1905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42</xdr:row>
      <xdr:rowOff>9525</xdr:rowOff>
    </xdr:from>
    <xdr:to>
      <xdr:col>5</xdr:col>
      <xdr:colOff>76200</xdr:colOff>
      <xdr:row>47</xdr:row>
      <xdr:rowOff>95250</xdr:rowOff>
    </xdr:to>
    <xdr:graphicFrame macro="">
      <xdr:nvGraphicFramePr>
        <xdr:cNvPr id="12" name="11 - Διάγραμμα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665956</xdr:colOff>
      <xdr:row>22</xdr:row>
      <xdr:rowOff>86519</xdr:rowOff>
    </xdr:from>
    <xdr:to>
      <xdr:col>1</xdr:col>
      <xdr:colOff>667544</xdr:colOff>
      <xdr:row>26</xdr:row>
      <xdr:rowOff>124619</xdr:rowOff>
    </xdr:to>
    <xdr:cxnSp macro="">
      <xdr:nvCxnSpPr>
        <xdr:cNvPr id="4" name="3 - Ευθύγραμμο βέλος σύνδεσης"/>
        <xdr:cNvCxnSpPr/>
      </xdr:nvCxnSpPr>
      <xdr:spPr>
        <a:xfrm rot="5400000">
          <a:off x="1438275" y="3800475"/>
          <a:ext cx="68580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838200</xdr:colOff>
      <xdr:row>27</xdr:row>
      <xdr:rowOff>76200</xdr:rowOff>
    </xdr:from>
    <xdr:to>
      <xdr:col>1</xdr:col>
      <xdr:colOff>1219200</xdr:colOff>
      <xdr:row>27</xdr:row>
      <xdr:rowOff>76201</xdr:rowOff>
    </xdr:to>
    <xdr:cxnSp macro="">
      <xdr:nvCxnSpPr>
        <xdr:cNvPr id="6" name="5 - Ευθύγραμμο βέλος σύνδεσης"/>
        <xdr:cNvCxnSpPr/>
      </xdr:nvCxnSpPr>
      <xdr:spPr>
        <a:xfrm flipV="1">
          <a:off x="1952625" y="4276725"/>
          <a:ext cx="3810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1400175</xdr:colOff>
      <xdr:row>27</xdr:row>
      <xdr:rowOff>95250</xdr:rowOff>
    </xdr:from>
    <xdr:to>
      <xdr:col>3</xdr:col>
      <xdr:colOff>295275</xdr:colOff>
      <xdr:row>27</xdr:row>
      <xdr:rowOff>95253</xdr:rowOff>
    </xdr:to>
    <xdr:cxnSp macro="">
      <xdr:nvCxnSpPr>
        <xdr:cNvPr id="8" name="7 - Ευθύγραμμο βέλος σύνδεσης"/>
        <xdr:cNvCxnSpPr/>
      </xdr:nvCxnSpPr>
      <xdr:spPr>
        <a:xfrm flipV="1">
          <a:off x="3810000" y="4295775"/>
          <a:ext cx="400050" cy="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30</xdr:row>
      <xdr:rowOff>76200</xdr:rowOff>
    </xdr:from>
    <xdr:to>
      <xdr:col>1</xdr:col>
      <xdr:colOff>1209675</xdr:colOff>
      <xdr:row>30</xdr:row>
      <xdr:rowOff>76201</xdr:rowOff>
    </xdr:to>
    <xdr:cxnSp macro="">
      <xdr:nvCxnSpPr>
        <xdr:cNvPr id="9" name="8 - Ευθύγραμμο βέλος σύνδεσης"/>
        <xdr:cNvCxnSpPr/>
      </xdr:nvCxnSpPr>
      <xdr:spPr>
        <a:xfrm flipV="1">
          <a:off x="1943100" y="4762500"/>
          <a:ext cx="3810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104775</xdr:rowOff>
    </xdr:from>
    <xdr:to>
      <xdr:col>3</xdr:col>
      <xdr:colOff>381000</xdr:colOff>
      <xdr:row>30</xdr:row>
      <xdr:rowOff>104776</xdr:rowOff>
    </xdr:to>
    <xdr:cxnSp macro="">
      <xdr:nvCxnSpPr>
        <xdr:cNvPr id="10" name="9 - Ευθύγραμμο βέλος σύνδεσης"/>
        <xdr:cNvCxnSpPr/>
      </xdr:nvCxnSpPr>
      <xdr:spPr>
        <a:xfrm flipV="1">
          <a:off x="3705225" y="4791075"/>
          <a:ext cx="3810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762000</xdr:colOff>
      <xdr:row>12</xdr:row>
      <xdr:rowOff>76200</xdr:rowOff>
    </xdr:from>
    <xdr:to>
      <xdr:col>0</xdr:col>
      <xdr:colOff>1047750</xdr:colOff>
      <xdr:row>32</xdr:row>
      <xdr:rowOff>104775</xdr:rowOff>
    </xdr:to>
    <xdr:cxnSp macro="">
      <xdr:nvCxnSpPr>
        <xdr:cNvPr id="16" name="15 - Ευθύγραμμο βέλος σύνδεσης"/>
        <xdr:cNvCxnSpPr/>
      </xdr:nvCxnSpPr>
      <xdr:spPr>
        <a:xfrm rot="16200000" flipH="1">
          <a:off x="-752475" y="3314700"/>
          <a:ext cx="3314700" cy="28575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J38" sqref="J38"/>
    </sheetView>
  </sheetViews>
  <sheetFormatPr defaultRowHeight="12.75"/>
  <cols>
    <col min="1" max="1" width="22.42578125" style="1" customWidth="1"/>
    <col min="2" max="2" width="18.42578125" style="1" customWidth="1"/>
    <col min="3" max="3" width="18.85546875" style="1" customWidth="1"/>
    <col min="4" max="4" width="16.28515625" style="1" customWidth="1"/>
    <col min="5" max="5" width="14.7109375" style="1" customWidth="1"/>
    <col min="6" max="6" width="12.85546875" style="1" customWidth="1"/>
    <col min="7" max="7" width="11.7109375" style="1" customWidth="1"/>
    <col min="8" max="8" width="10.5703125" style="1" bestFit="1" customWidth="1"/>
    <col min="9" max="16384" width="9.140625" style="1"/>
  </cols>
  <sheetData>
    <row r="1" spans="1:7" ht="10.5" customHeight="1">
      <c r="A1" s="44" t="s">
        <v>1</v>
      </c>
      <c r="B1" s="45"/>
      <c r="C1" s="45"/>
      <c r="D1" s="45"/>
      <c r="E1" s="45"/>
      <c r="F1" s="45"/>
      <c r="G1" s="46"/>
    </row>
    <row r="2" spans="1:7" ht="10.5" customHeight="1" thickBot="1">
      <c r="A2" s="47"/>
      <c r="B2" s="48"/>
      <c r="C2" s="48"/>
      <c r="D2" s="48"/>
      <c r="E2" s="48"/>
      <c r="F2" s="48"/>
      <c r="G2" s="49"/>
    </row>
    <row r="3" spans="1:7">
      <c r="A3" s="50" t="s">
        <v>2</v>
      </c>
      <c r="B3" s="51"/>
      <c r="C3" s="51"/>
      <c r="D3" s="51"/>
      <c r="E3" s="51"/>
      <c r="F3" s="51"/>
      <c r="G3" s="52"/>
    </row>
    <row r="4" spans="1:7" ht="13.5" thickBot="1">
      <c r="A4" s="53"/>
      <c r="B4" s="54"/>
      <c r="C4" s="54"/>
      <c r="D4" s="54"/>
      <c r="E4" s="54"/>
      <c r="F4" s="54"/>
      <c r="G4" s="55"/>
    </row>
    <row r="5" spans="1:7" s="4" customFormat="1" ht="13.5" thickBot="1">
      <c r="A5" s="2"/>
      <c r="B5" s="2"/>
      <c r="C5" s="2"/>
      <c r="D5" s="2"/>
      <c r="E5" s="2"/>
      <c r="F5" s="2"/>
      <c r="G5" s="3"/>
    </row>
    <row r="6" spans="1:7" s="4" customFormat="1" ht="13.5" thickBot="1">
      <c r="A6" s="56" t="s">
        <v>0</v>
      </c>
      <c r="B6" s="57"/>
      <c r="C6" s="57"/>
      <c r="D6" s="57"/>
      <c r="E6" s="57"/>
      <c r="F6" s="57"/>
      <c r="G6" s="58"/>
    </row>
    <row r="7" spans="1:7" s="4" customFormat="1" ht="6.75" customHeight="1">
      <c r="A7" s="42" t="s">
        <v>12</v>
      </c>
      <c r="B7" s="43"/>
      <c r="C7" s="43"/>
      <c r="D7" s="43"/>
      <c r="E7" s="43"/>
      <c r="F7" s="43"/>
      <c r="G7" s="43"/>
    </row>
    <row r="8" spans="1:7" s="4" customFormat="1" ht="6.75" customHeight="1">
      <c r="A8" s="43"/>
      <c r="B8" s="43"/>
      <c r="C8" s="43"/>
      <c r="D8" s="43"/>
      <c r="E8" s="43"/>
      <c r="F8" s="43"/>
      <c r="G8" s="43"/>
    </row>
    <row r="9" spans="1:7" s="4" customFormat="1" ht="6.75" customHeight="1">
      <c r="A9" s="43"/>
      <c r="B9" s="43"/>
      <c r="C9" s="43"/>
      <c r="D9" s="43"/>
      <c r="E9" s="43"/>
      <c r="F9" s="43"/>
      <c r="G9" s="43"/>
    </row>
    <row r="10" spans="1:7" s="4" customFormat="1" ht="6.75" customHeight="1">
      <c r="A10" s="43"/>
      <c r="B10" s="43"/>
      <c r="C10" s="43"/>
      <c r="D10" s="43"/>
      <c r="E10" s="43"/>
      <c r="F10" s="43"/>
      <c r="G10" s="43"/>
    </row>
    <row r="11" spans="1:7" ht="6.75" customHeight="1">
      <c r="A11" s="43"/>
      <c r="B11" s="43"/>
      <c r="C11" s="43"/>
      <c r="D11" s="43"/>
      <c r="E11" s="43"/>
      <c r="F11" s="43"/>
      <c r="G11" s="43"/>
    </row>
    <row r="12" spans="1:7" ht="6.75" customHeight="1">
      <c r="A12" s="43"/>
      <c r="B12" s="43"/>
      <c r="C12" s="43"/>
      <c r="D12" s="43"/>
      <c r="E12" s="43"/>
      <c r="F12" s="43"/>
      <c r="G12" s="43"/>
    </row>
    <row r="13" spans="1:7" ht="11.25" customHeight="1">
      <c r="A13" s="2"/>
      <c r="B13" s="2"/>
      <c r="C13" s="2"/>
      <c r="D13" s="2"/>
      <c r="E13" s="2"/>
      <c r="F13" s="2"/>
      <c r="G13" s="2"/>
    </row>
    <row r="14" spans="1:7" ht="9.75" customHeight="1">
      <c r="A14" s="59" t="s">
        <v>20</v>
      </c>
      <c r="B14" s="59"/>
      <c r="C14" s="59"/>
      <c r="D14" s="59"/>
      <c r="E14" s="60"/>
      <c r="F14" s="60"/>
      <c r="G14" s="60"/>
    </row>
    <row r="15" spans="1:7" ht="14.25" customHeight="1">
      <c r="A15" s="60"/>
      <c r="B15" s="60"/>
      <c r="C15" s="60"/>
      <c r="D15" s="60"/>
      <c r="E15" s="60"/>
      <c r="F15" s="60"/>
      <c r="G15" s="60"/>
    </row>
    <row r="16" spans="1:7" ht="28.5" customHeight="1">
      <c r="A16" s="60"/>
      <c r="B16" s="60"/>
      <c r="C16" s="60"/>
      <c r="D16" s="60"/>
      <c r="E16" s="60"/>
      <c r="F16" s="60"/>
      <c r="G16" s="60"/>
    </row>
    <row r="17" spans="1:7" ht="9.75" customHeight="1">
      <c r="A17" s="7"/>
      <c r="B17" s="7"/>
      <c r="C17" s="7"/>
      <c r="D17" s="7"/>
      <c r="E17" s="7"/>
      <c r="F17" s="7"/>
      <c r="G17" s="7"/>
    </row>
    <row r="18" spans="1:7" ht="9.75" customHeight="1">
      <c r="A18" s="7"/>
      <c r="B18" s="7"/>
      <c r="C18" s="7"/>
      <c r="D18" s="7"/>
      <c r="E18" s="7"/>
      <c r="F18" s="7"/>
      <c r="G18" s="7"/>
    </row>
    <row r="19" spans="1:7" ht="11.25" customHeight="1">
      <c r="A19" s="2"/>
      <c r="B19" s="2"/>
      <c r="C19" s="2"/>
      <c r="D19" s="2"/>
      <c r="E19" s="2"/>
      <c r="F19" s="2"/>
      <c r="G19" s="2"/>
    </row>
    <row r="20" spans="1:7" ht="11.25" customHeight="1">
      <c r="A20" s="15" t="s">
        <v>3</v>
      </c>
      <c r="B20" s="15" t="s">
        <v>4</v>
      </c>
      <c r="C20" s="15" t="s">
        <v>11</v>
      </c>
      <c r="D20" s="15" t="s">
        <v>5</v>
      </c>
      <c r="E20" s="15" t="s">
        <v>16</v>
      </c>
      <c r="F20" s="15" t="s">
        <v>13</v>
      </c>
      <c r="G20" s="6"/>
    </row>
    <row r="21" spans="1:7" ht="11.25" customHeight="1">
      <c r="A21" s="10" t="s">
        <v>6</v>
      </c>
      <c r="B21" s="11">
        <v>19300</v>
      </c>
      <c r="C21" s="11">
        <f>+B21/12</f>
        <v>1608.3333333333333</v>
      </c>
      <c r="D21" s="9">
        <v>71</v>
      </c>
      <c r="E21" s="19">
        <f>+B21/D21</f>
        <v>271.83098591549293</v>
      </c>
      <c r="F21" s="10">
        <v>7.23</v>
      </c>
      <c r="G21" s="12"/>
    </row>
    <row r="22" spans="1:7">
      <c r="A22" s="10" t="s">
        <v>7</v>
      </c>
      <c r="B22" s="11">
        <v>29950</v>
      </c>
      <c r="C22" s="11">
        <f t="shared" ref="C22:C25" si="0">+B22/12</f>
        <v>2495.8333333333335</v>
      </c>
      <c r="D22" s="9">
        <v>129</v>
      </c>
      <c r="E22" s="19">
        <f t="shared" ref="E22:E25" si="1">+B22/D22</f>
        <v>232.1705426356589</v>
      </c>
      <c r="F22" s="10">
        <v>7.23</v>
      </c>
      <c r="G22" s="12"/>
    </row>
    <row r="23" spans="1:7">
      <c r="A23" s="10" t="s">
        <v>8</v>
      </c>
      <c r="B23" s="11">
        <v>41550</v>
      </c>
      <c r="C23" s="11">
        <f t="shared" si="0"/>
        <v>3462.5</v>
      </c>
      <c r="D23" s="9">
        <v>186</v>
      </c>
      <c r="E23" s="19">
        <f t="shared" si="1"/>
        <v>223.38709677419354</v>
      </c>
      <c r="F23" s="10">
        <v>7.23</v>
      </c>
      <c r="G23" s="12"/>
    </row>
    <row r="24" spans="1:7">
      <c r="A24" s="10" t="s">
        <v>9</v>
      </c>
      <c r="B24" s="11">
        <v>24000</v>
      </c>
      <c r="C24" s="11">
        <f t="shared" si="0"/>
        <v>2000</v>
      </c>
      <c r="D24" s="9">
        <v>89</v>
      </c>
      <c r="E24" s="19">
        <f t="shared" si="1"/>
        <v>269.66292134831463</v>
      </c>
      <c r="F24" s="10">
        <v>7.23</v>
      </c>
      <c r="G24" s="12"/>
    </row>
    <row r="25" spans="1:7">
      <c r="A25" s="10" t="s">
        <v>10</v>
      </c>
      <c r="B25" s="11">
        <v>32700</v>
      </c>
      <c r="C25" s="11">
        <f t="shared" si="0"/>
        <v>2725</v>
      </c>
      <c r="D25" s="9">
        <v>144</v>
      </c>
      <c r="E25" s="19">
        <f t="shared" si="1"/>
        <v>227.08333333333334</v>
      </c>
      <c r="F25" s="10">
        <v>7.23</v>
      </c>
      <c r="G25" s="12"/>
    </row>
    <row r="26" spans="1:7">
      <c r="A26" s="10"/>
      <c r="B26" s="11"/>
      <c r="C26" s="11"/>
      <c r="D26" s="9"/>
      <c r="E26" s="19" t="s">
        <v>18</v>
      </c>
      <c r="F26" s="10"/>
      <c r="G26" s="12"/>
    </row>
    <row r="27" spans="1:7">
      <c r="A27" s="10"/>
      <c r="B27" s="13"/>
      <c r="C27" s="13"/>
      <c r="D27" s="10"/>
      <c r="E27" s="21">
        <f>SUM(E21:E25)/5</f>
        <v>244.82697600139869</v>
      </c>
      <c r="F27" s="18">
        <v>7.23</v>
      </c>
      <c r="G27" s="12"/>
    </row>
    <row r="28" spans="1:7">
      <c r="A28" s="10"/>
      <c r="B28" s="10"/>
      <c r="C28" s="10"/>
      <c r="D28" s="10"/>
      <c r="E28" s="20"/>
      <c r="F28" s="10"/>
      <c r="G28" s="12"/>
    </row>
    <row r="30" spans="1:7">
      <c r="A30" s="5"/>
      <c r="B30" s="14" t="s">
        <v>14</v>
      </c>
      <c r="C30" s="14"/>
      <c r="D30" s="5"/>
      <c r="E30" s="5"/>
      <c r="F30" s="5"/>
      <c r="G30" s="5"/>
    </row>
    <row r="31" spans="1:7">
      <c r="A31" s="5"/>
      <c r="B31" s="5"/>
      <c r="C31" s="5"/>
      <c r="D31" s="5"/>
      <c r="E31" s="5"/>
      <c r="F31" s="5"/>
      <c r="G31" s="5"/>
    </row>
    <row r="34" spans="1:8">
      <c r="G34" s="16">
        <f>E27/0.0723</f>
        <v>3386.2652282351132</v>
      </c>
      <c r="H34" s="1" t="s">
        <v>15</v>
      </c>
    </row>
    <row r="35" spans="1:8">
      <c r="G35" s="16">
        <f>+G34*205</f>
        <v>694184.37178819824</v>
      </c>
      <c r="H35" s="1" t="s">
        <v>17</v>
      </c>
    </row>
    <row r="40" spans="1:8">
      <c r="C40" s="17"/>
    </row>
    <row r="41" spans="1:8">
      <c r="A41" s="10" t="s">
        <v>19</v>
      </c>
      <c r="B41" s="13">
        <f>+E27*205</f>
        <v>50189.530080286735</v>
      </c>
      <c r="C41" s="13">
        <f>+B41/12</f>
        <v>4182.4608400238949</v>
      </c>
      <c r="D41" s="10"/>
      <c r="E41" s="21"/>
      <c r="F41" s="18"/>
    </row>
    <row r="42" spans="1:8">
      <c r="A42" s="12"/>
      <c r="B42" s="22"/>
      <c r="C42" s="22"/>
      <c r="D42" s="12"/>
      <c r="E42" s="23"/>
      <c r="F42" s="24"/>
    </row>
    <row r="44" spans="1:8">
      <c r="G44" s="16">
        <f>+E27/0.1023</f>
        <v>2393.2255718611796</v>
      </c>
      <c r="H44" s="1" t="s">
        <v>15</v>
      </c>
    </row>
    <row r="45" spans="1:8">
      <c r="G45" s="16">
        <f>+G44*205</f>
        <v>490611.24223154184</v>
      </c>
      <c r="H45" s="1" t="s">
        <v>17</v>
      </c>
    </row>
  </sheetData>
  <mergeCells count="5">
    <mergeCell ref="A7:G12"/>
    <mergeCell ref="A1:G2"/>
    <mergeCell ref="A3:G4"/>
    <mergeCell ref="A6:G6"/>
    <mergeCell ref="A14:G1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F41" sqref="F41"/>
    </sheetView>
  </sheetViews>
  <sheetFormatPr defaultRowHeight="12.75"/>
  <cols>
    <col min="1" max="1" width="16.7109375" style="1" customWidth="1"/>
    <col min="2" max="2" width="19.42578125" style="1" customWidth="1"/>
    <col min="3" max="3" width="22.5703125" style="1" customWidth="1"/>
    <col min="4" max="7" width="19.42578125" style="1" customWidth="1"/>
    <col min="8" max="16384" width="9.140625" style="1"/>
  </cols>
  <sheetData>
    <row r="1" spans="1:7">
      <c r="A1" s="44" t="s">
        <v>1</v>
      </c>
      <c r="B1" s="45"/>
      <c r="C1" s="45"/>
      <c r="D1" s="45"/>
      <c r="E1" s="45"/>
      <c r="F1" s="45"/>
      <c r="G1" s="46"/>
    </row>
    <row r="2" spans="1:7" ht="13.5" thickBot="1">
      <c r="A2" s="47"/>
      <c r="B2" s="48"/>
      <c r="C2" s="48"/>
      <c r="D2" s="48"/>
      <c r="E2" s="48"/>
      <c r="F2" s="48"/>
      <c r="G2" s="49"/>
    </row>
    <row r="3" spans="1:7">
      <c r="A3" s="50" t="s">
        <v>2</v>
      </c>
      <c r="B3" s="51"/>
      <c r="C3" s="51"/>
      <c r="D3" s="51"/>
      <c r="E3" s="51"/>
      <c r="F3" s="51"/>
      <c r="G3" s="52"/>
    </row>
    <row r="4" spans="1:7" ht="13.5" thickBot="1">
      <c r="A4" s="53"/>
      <c r="B4" s="54"/>
      <c r="C4" s="54"/>
      <c r="D4" s="54"/>
      <c r="E4" s="54"/>
      <c r="F4" s="54"/>
      <c r="G4" s="55"/>
    </row>
    <row r="5" spans="1:7" ht="13.5" thickBot="1">
      <c r="A5" s="2"/>
      <c r="B5" s="2"/>
      <c r="C5" s="2"/>
      <c r="D5" s="2"/>
      <c r="E5" s="2"/>
      <c r="F5" s="2"/>
      <c r="G5" s="3"/>
    </row>
    <row r="6" spans="1:7" ht="13.5" thickBot="1">
      <c r="A6" s="56" t="s">
        <v>0</v>
      </c>
      <c r="B6" s="61"/>
      <c r="C6" s="61"/>
      <c r="D6" s="61"/>
      <c r="E6" s="61"/>
      <c r="F6" s="61"/>
      <c r="G6" s="62"/>
    </row>
    <row r="7" spans="1:7">
      <c r="A7" s="42" t="s">
        <v>28</v>
      </c>
      <c r="B7" s="43"/>
      <c r="C7" s="43"/>
      <c r="D7" s="43"/>
      <c r="E7" s="43"/>
      <c r="F7" s="43"/>
      <c r="G7" s="43"/>
    </row>
    <row r="8" spans="1:7">
      <c r="A8" s="43"/>
      <c r="B8" s="43"/>
      <c r="C8" s="43"/>
      <c r="D8" s="43"/>
      <c r="E8" s="43"/>
      <c r="F8" s="43"/>
      <c r="G8" s="43"/>
    </row>
    <row r="9" spans="1:7">
      <c r="A9" s="43"/>
      <c r="B9" s="43"/>
      <c r="C9" s="43"/>
      <c r="D9" s="43"/>
      <c r="E9" s="43"/>
      <c r="F9" s="43"/>
      <c r="G9" s="43"/>
    </row>
    <row r="10" spans="1:7">
      <c r="A10" s="43"/>
      <c r="B10" s="43"/>
      <c r="C10" s="43"/>
      <c r="D10" s="43"/>
      <c r="E10" s="43"/>
      <c r="F10" s="43"/>
      <c r="G10" s="43"/>
    </row>
    <row r="11" spans="1:7" ht="5.25" customHeight="1">
      <c r="A11" s="43"/>
      <c r="B11" s="43"/>
      <c r="C11" s="43"/>
      <c r="D11" s="43"/>
      <c r="E11" s="43"/>
      <c r="F11" s="43"/>
      <c r="G11" s="43"/>
    </row>
    <row r="12" spans="1:7" hidden="1">
      <c r="A12" s="43"/>
      <c r="B12" s="43"/>
      <c r="C12" s="43"/>
      <c r="D12" s="43"/>
      <c r="E12" s="43"/>
      <c r="F12" s="43"/>
      <c r="G12" s="43"/>
    </row>
    <row r="13" spans="1:7" ht="15">
      <c r="A13" s="2"/>
      <c r="B13" s="31" t="s">
        <v>29</v>
      </c>
      <c r="C13" s="32"/>
      <c r="D13" s="32"/>
      <c r="E13" s="30"/>
      <c r="F13" s="2"/>
      <c r="G13" s="2"/>
    </row>
    <row r="14" spans="1:7">
      <c r="A14" s="8"/>
      <c r="B14" s="8"/>
      <c r="C14" s="8"/>
      <c r="D14" s="8"/>
      <c r="E14" s="8"/>
      <c r="F14" s="8"/>
      <c r="G14" s="8"/>
    </row>
    <row r="15" spans="1:7">
      <c r="A15" s="59" t="s">
        <v>32</v>
      </c>
      <c r="B15" s="59"/>
      <c r="C15" s="59"/>
      <c r="D15" s="59"/>
      <c r="E15" s="59"/>
      <c r="F15" s="59"/>
      <c r="G15" s="8"/>
    </row>
    <row r="16" spans="1:7">
      <c r="A16" s="2"/>
      <c r="B16" s="2"/>
      <c r="C16" s="2"/>
      <c r="D16" s="2"/>
      <c r="E16" s="2"/>
      <c r="F16" s="2"/>
      <c r="G16" s="2"/>
    </row>
    <row r="17" spans="1:7">
      <c r="A17" s="15" t="s">
        <v>3</v>
      </c>
      <c r="B17" s="15" t="s">
        <v>4</v>
      </c>
      <c r="C17" s="15" t="s">
        <v>27</v>
      </c>
      <c r="D17" s="15" t="s">
        <v>26</v>
      </c>
      <c r="E17" s="15"/>
      <c r="F17" s="15"/>
      <c r="G17" s="6"/>
    </row>
    <row r="18" spans="1:7">
      <c r="A18" s="10" t="s">
        <v>21</v>
      </c>
      <c r="B18" s="11">
        <v>102</v>
      </c>
      <c r="C18" s="25">
        <f>(1+0.05)</f>
        <v>1.05</v>
      </c>
      <c r="D18" s="26">
        <f>+B18/C18</f>
        <v>97.142857142857139</v>
      </c>
      <c r="E18" s="19"/>
      <c r="F18" s="10"/>
      <c r="G18" s="12"/>
    </row>
    <row r="19" spans="1:7">
      <c r="A19" s="10" t="s">
        <v>22</v>
      </c>
      <c r="B19" s="11">
        <f>+$B18*3%+$B18</f>
        <v>105.06</v>
      </c>
      <c r="C19" s="25">
        <f>(1+0.05)^2</f>
        <v>1.1025</v>
      </c>
      <c r="D19" s="26">
        <f t="shared" ref="D19:D22" si="0">+B19/C19</f>
        <v>95.292517006802726</v>
      </c>
      <c r="E19" s="19"/>
      <c r="F19" s="10"/>
      <c r="G19" s="12"/>
    </row>
    <row r="20" spans="1:7">
      <c r="A20" s="10" t="s">
        <v>23</v>
      </c>
      <c r="B20" s="11">
        <f t="shared" ref="B20:B22" si="1">+$B19*3%+$B19</f>
        <v>108.2118</v>
      </c>
      <c r="C20" s="25">
        <f>(1+0.05)^3</f>
        <v>1.1576250000000001</v>
      </c>
      <c r="D20" s="26">
        <f t="shared" si="0"/>
        <v>93.477421444768368</v>
      </c>
      <c r="E20" s="19"/>
      <c r="F20" s="10"/>
      <c r="G20" s="12"/>
    </row>
    <row r="21" spans="1:7" ht="13.5" thickBot="1">
      <c r="A21" s="10" t="s">
        <v>24</v>
      </c>
      <c r="B21" s="35">
        <f t="shared" si="1"/>
        <v>111.45815399999999</v>
      </c>
      <c r="C21" s="25">
        <f>(1+0.05)^4</f>
        <v>1.21550625</v>
      </c>
      <c r="D21" s="26">
        <f t="shared" si="0"/>
        <v>91.696899131534693</v>
      </c>
      <c r="E21" s="19"/>
      <c r="F21" s="10"/>
      <c r="G21" s="12"/>
    </row>
    <row r="22" spans="1:7" ht="13.5" thickBot="1">
      <c r="A22" s="33" t="s">
        <v>25</v>
      </c>
      <c r="B22" s="37">
        <f t="shared" si="1"/>
        <v>114.80189861999999</v>
      </c>
      <c r="C22" s="34">
        <f>(1+0.05)^5</f>
        <v>1.2762815625000001</v>
      </c>
      <c r="D22" s="26">
        <f t="shared" si="0"/>
        <v>89.950291529029258</v>
      </c>
      <c r="E22" s="19"/>
      <c r="F22" s="10"/>
      <c r="G22" s="12"/>
    </row>
    <row r="23" spans="1:7">
      <c r="A23" s="10"/>
      <c r="B23" s="36"/>
      <c r="C23" s="11"/>
      <c r="D23" s="27">
        <f>SUM(D18:D22)</f>
        <v>467.55998625499217</v>
      </c>
      <c r="E23" s="19"/>
      <c r="F23" s="10"/>
      <c r="G23" s="12"/>
    </row>
    <row r="24" spans="1:7">
      <c r="A24" s="10"/>
      <c r="B24" s="13"/>
      <c r="C24" s="13"/>
      <c r="D24" s="10"/>
      <c r="E24" s="21"/>
      <c r="F24" s="18"/>
      <c r="G24" s="12"/>
    </row>
    <row r="25" spans="1:7">
      <c r="A25" s="10"/>
      <c r="B25" s="10"/>
      <c r="C25" s="10"/>
      <c r="D25" s="10"/>
      <c r="E25" s="20"/>
      <c r="F25" s="10"/>
      <c r="G25" s="12"/>
    </row>
    <row r="28" spans="1:7">
      <c r="B28" s="1" t="s">
        <v>30</v>
      </c>
      <c r="C28" s="29" t="s">
        <v>33</v>
      </c>
      <c r="D28" s="38">
        <v>2153.85</v>
      </c>
    </row>
    <row r="31" spans="1:7">
      <c r="B31" s="1" t="s">
        <v>31</v>
      </c>
      <c r="C31" s="39" t="s">
        <v>36</v>
      </c>
      <c r="D31" s="17">
        <f>2153.85/(1+0.05)^10</f>
        <v>1322.2770611387643</v>
      </c>
    </row>
    <row r="33" spans="2:4">
      <c r="B33" s="28" t="s">
        <v>34</v>
      </c>
    </row>
    <row r="34" spans="2:4">
      <c r="B34" s="40" t="s">
        <v>35</v>
      </c>
      <c r="C34" s="41"/>
      <c r="D34" s="41"/>
    </row>
  </sheetData>
  <mergeCells count="5">
    <mergeCell ref="A1:G2"/>
    <mergeCell ref="A3:G4"/>
    <mergeCell ref="A6:G6"/>
    <mergeCell ref="A7:G12"/>
    <mergeCell ref="A15:F1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ΜΕΘΟΔΟΣ ΠΡΟΣΟΔΩΝ 1</vt:lpstr>
      <vt:lpstr>ΜΕΘΟΔΟΣ ΠΡΟΣΟΔΩΝ 2</vt:lpstr>
    </vt:vector>
  </TitlesOfParts>
  <Company>Tei of Crete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fin474</dc:creator>
  <cp:lastModifiedBy>usrher103</cp:lastModifiedBy>
  <cp:lastPrinted>2011-11-28T08:32:01Z</cp:lastPrinted>
  <dcterms:created xsi:type="dcterms:W3CDTF">2009-03-23T16:55:36Z</dcterms:created>
  <dcterms:modified xsi:type="dcterms:W3CDTF">2012-09-15T06:23:53Z</dcterms:modified>
</cp:coreProperties>
</file>