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1 - USB STICK\1 - ΕΛΜΕΠΑ\3 - ΕΑΡΙΝΟ_ΚΙΝΗΤΗΡΙΕΣ+ΣΧΕΔΙΟ2\ΚΙΝΗΤΗΡΙΕΣ ΙΙ\Εργαστήριο\2020\Ασκήσεις\Εργαστήριο 2. Εισαγωγή στη δυναμομέτρηση\"/>
    </mc:Choice>
  </mc:AlternateContent>
  <bookViews>
    <workbookView xWindow="0" yWindow="0" windowWidth="23040" windowHeight="9192" activeTab="1"/>
  </bookViews>
  <sheets>
    <sheet name="Διάγραμμα Ισχύος-Ροπής" sheetId="5" r:id="rId1"/>
    <sheet name="Φύλλο1" sheetId="1" r:id="rId2"/>
    <sheet name="Γράφημα1" sheetId="4" r:id="rId3"/>
    <sheet name="Φύλλο2" sheetId="2" r:id="rId4"/>
    <sheet name="Φύλλο3" sheetId="3" r:id="rId5"/>
    <sheet name="Φύλλο4" sheetId="6" r:id="rId6"/>
  </sheets>
  <calcPr calcId="162913"/>
</workbook>
</file>

<file path=xl/calcChain.xml><?xml version="1.0" encoding="utf-8"?>
<calcChain xmlns="http://schemas.openxmlformats.org/spreadsheetml/2006/main">
  <c r="C19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20" i="1"/>
  <c r="C21" i="1"/>
  <c r="C22" i="1"/>
  <c r="C23" i="1"/>
  <c r="C24" i="1"/>
  <c r="C2" i="1"/>
  <c r="E3" i="3" l="1"/>
  <c r="E4" i="3"/>
  <c r="E5" i="3"/>
  <c r="F5" i="3" s="1"/>
  <c r="G5" i="3" s="1"/>
  <c r="J5" i="3" s="1"/>
  <c r="E6" i="3"/>
  <c r="E7" i="3"/>
  <c r="E8" i="3"/>
  <c r="F8" i="3" s="1"/>
  <c r="G8" i="3" s="1"/>
  <c r="J8" i="3" s="1"/>
  <c r="E9" i="3"/>
  <c r="F9" i="3" s="1"/>
  <c r="G9" i="3" s="1"/>
  <c r="J9" i="3" s="1"/>
  <c r="E10" i="3"/>
  <c r="E11" i="3"/>
  <c r="E12" i="3"/>
  <c r="E13" i="3"/>
  <c r="F13" i="3" s="1"/>
  <c r="G13" i="3" s="1"/>
  <c r="J13" i="3" s="1"/>
  <c r="E14" i="3"/>
  <c r="E15" i="3"/>
  <c r="E16" i="3"/>
  <c r="E17" i="3"/>
  <c r="F17" i="3" s="1"/>
  <c r="G17" i="3" s="1"/>
  <c r="J17" i="3" s="1"/>
  <c r="E18" i="3"/>
  <c r="E19" i="3"/>
  <c r="F19" i="3" s="1"/>
  <c r="G19" i="3" s="1"/>
  <c r="J19" i="3" s="1"/>
  <c r="E20" i="3"/>
  <c r="E21" i="3"/>
  <c r="F21" i="3" s="1"/>
  <c r="G21" i="3" s="1"/>
  <c r="J21" i="3" s="1"/>
  <c r="E22" i="3"/>
  <c r="E23" i="3"/>
  <c r="E24" i="3"/>
  <c r="E25" i="3"/>
  <c r="F25" i="3" s="1"/>
  <c r="G25" i="3" s="1"/>
  <c r="J25" i="3" s="1"/>
  <c r="E26" i="3"/>
  <c r="E27" i="3"/>
  <c r="F27" i="3" s="1"/>
  <c r="G27" i="3" s="1"/>
  <c r="J27" i="3" s="1"/>
  <c r="E28" i="3"/>
  <c r="E29" i="3"/>
  <c r="F29" i="3" s="1"/>
  <c r="G29" i="3" s="1"/>
  <c r="J29" i="3" s="1"/>
  <c r="E30" i="3"/>
  <c r="E31" i="3"/>
  <c r="E32" i="3"/>
  <c r="E33" i="3"/>
  <c r="F33" i="3" s="1"/>
  <c r="G33" i="3" s="1"/>
  <c r="J33" i="3" s="1"/>
  <c r="E34" i="3"/>
  <c r="E35" i="3"/>
  <c r="F35" i="3" s="1"/>
  <c r="G35" i="3" s="1"/>
  <c r="J35" i="3" s="1"/>
  <c r="E36" i="3"/>
  <c r="E37" i="3"/>
  <c r="F37" i="3" s="1"/>
  <c r="G37" i="3" s="1"/>
  <c r="J37" i="3" s="1"/>
  <c r="E38" i="3"/>
  <c r="E39" i="3"/>
  <c r="E40" i="3"/>
  <c r="E41" i="3"/>
  <c r="F41" i="3" s="1"/>
  <c r="G41" i="3" s="1"/>
  <c r="J41" i="3" s="1"/>
  <c r="E42" i="3"/>
  <c r="E43" i="3"/>
  <c r="F43" i="3" s="1"/>
  <c r="G43" i="3" s="1"/>
  <c r="J43" i="3" s="1"/>
  <c r="E44" i="3"/>
  <c r="E45" i="3"/>
  <c r="F45" i="3" s="1"/>
  <c r="G45" i="3" s="1"/>
  <c r="J45" i="3" s="1"/>
  <c r="E46" i="3"/>
  <c r="E47" i="3"/>
  <c r="E48" i="3"/>
  <c r="E49" i="3"/>
  <c r="F49" i="3" s="1"/>
  <c r="G49" i="3" s="1"/>
  <c r="J49" i="3" s="1"/>
  <c r="E50" i="3"/>
  <c r="E51" i="3"/>
  <c r="F51" i="3" s="1"/>
  <c r="G51" i="3" s="1"/>
  <c r="J51" i="3" s="1"/>
  <c r="E52" i="3"/>
  <c r="E53" i="3"/>
  <c r="F53" i="3" s="1"/>
  <c r="G53" i="3" s="1"/>
  <c r="J53" i="3" s="1"/>
  <c r="E54" i="3"/>
  <c r="E55" i="3"/>
  <c r="E56" i="3"/>
  <c r="E57" i="3"/>
  <c r="F57" i="3" s="1"/>
  <c r="G57" i="3" s="1"/>
  <c r="J57" i="3" s="1"/>
  <c r="E58" i="3"/>
  <c r="E59" i="3"/>
  <c r="F59" i="3" s="1"/>
  <c r="G59" i="3" s="1"/>
  <c r="J59" i="3" s="1"/>
  <c r="E60" i="3"/>
  <c r="E61" i="3"/>
  <c r="F61" i="3" s="1"/>
  <c r="G61" i="3" s="1"/>
  <c r="J61" i="3" s="1"/>
  <c r="E62" i="3"/>
  <c r="E63" i="3"/>
  <c r="E64" i="3"/>
  <c r="E65" i="3"/>
  <c r="F65" i="3" s="1"/>
  <c r="G65" i="3" s="1"/>
  <c r="J65" i="3" s="1"/>
  <c r="E66" i="3"/>
  <c r="E67" i="3"/>
  <c r="F67" i="3" s="1"/>
  <c r="G67" i="3" s="1"/>
  <c r="J67" i="3" s="1"/>
  <c r="E68" i="3"/>
  <c r="E69" i="3"/>
  <c r="F69" i="3" s="1"/>
  <c r="G69" i="3" s="1"/>
  <c r="J69" i="3" s="1"/>
  <c r="E70" i="3"/>
  <c r="E71" i="3"/>
  <c r="E72" i="3"/>
  <c r="E73" i="3"/>
  <c r="F73" i="3" s="1"/>
  <c r="G73" i="3" s="1"/>
  <c r="J73" i="3" s="1"/>
  <c r="E74" i="3"/>
  <c r="E75" i="3"/>
  <c r="F75" i="3" s="1"/>
  <c r="G75" i="3" s="1"/>
  <c r="J75" i="3" s="1"/>
  <c r="E76" i="3"/>
  <c r="E77" i="3"/>
  <c r="F77" i="3" s="1"/>
  <c r="G77" i="3" s="1"/>
  <c r="J77" i="3" s="1"/>
  <c r="E78" i="3"/>
  <c r="E79" i="3"/>
  <c r="E80" i="3"/>
  <c r="E81" i="3"/>
  <c r="F81" i="3" s="1"/>
  <c r="G81" i="3" s="1"/>
  <c r="J81" i="3" s="1"/>
  <c r="E82" i="3"/>
  <c r="E83" i="3"/>
  <c r="F83" i="3" s="1"/>
  <c r="G83" i="3" s="1"/>
  <c r="J83" i="3" s="1"/>
  <c r="E84" i="3"/>
  <c r="E85" i="3"/>
  <c r="F85" i="3" s="1"/>
  <c r="G85" i="3" s="1"/>
  <c r="J85" i="3" s="1"/>
  <c r="E86" i="3"/>
  <c r="E87" i="3"/>
  <c r="E88" i="3"/>
  <c r="E89" i="3"/>
  <c r="F89" i="3" s="1"/>
  <c r="G89" i="3" s="1"/>
  <c r="J89" i="3" s="1"/>
  <c r="E90" i="3"/>
  <c r="E91" i="3"/>
  <c r="F91" i="3" s="1"/>
  <c r="G91" i="3" s="1"/>
  <c r="J91" i="3" s="1"/>
  <c r="E92" i="3"/>
  <c r="E93" i="3"/>
  <c r="F93" i="3" s="1"/>
  <c r="G93" i="3" s="1"/>
  <c r="J93" i="3" s="1"/>
  <c r="E94" i="3"/>
  <c r="E95" i="3"/>
  <c r="E96" i="3"/>
  <c r="E97" i="3"/>
  <c r="F97" i="3" s="1"/>
  <c r="G97" i="3" s="1"/>
  <c r="J97" i="3" s="1"/>
  <c r="E98" i="3"/>
  <c r="E99" i="3"/>
  <c r="F99" i="3" s="1"/>
  <c r="G99" i="3" s="1"/>
  <c r="J99" i="3" s="1"/>
  <c r="E100" i="3"/>
  <c r="E101" i="3"/>
  <c r="F101" i="3" s="1"/>
  <c r="G101" i="3" s="1"/>
  <c r="J101" i="3" s="1"/>
  <c r="E102" i="3"/>
  <c r="E103" i="3"/>
  <c r="E104" i="3"/>
  <c r="E105" i="3"/>
  <c r="F105" i="3" s="1"/>
  <c r="G105" i="3" s="1"/>
  <c r="J105" i="3" s="1"/>
  <c r="E106" i="3"/>
  <c r="E107" i="3"/>
  <c r="F107" i="3" s="1"/>
  <c r="G107" i="3" s="1"/>
  <c r="J107" i="3" s="1"/>
  <c r="E108" i="3"/>
  <c r="E109" i="3"/>
  <c r="F109" i="3" s="1"/>
  <c r="G109" i="3" s="1"/>
  <c r="J109" i="3" s="1"/>
  <c r="E110" i="3"/>
  <c r="E111" i="3"/>
  <c r="E112" i="3"/>
  <c r="E113" i="3"/>
  <c r="F113" i="3" s="1"/>
  <c r="G113" i="3" s="1"/>
  <c r="J113" i="3" s="1"/>
  <c r="E114" i="3"/>
  <c r="E115" i="3"/>
  <c r="F115" i="3" s="1"/>
  <c r="G115" i="3" s="1"/>
  <c r="J115" i="3" s="1"/>
  <c r="E116" i="3"/>
  <c r="E117" i="3"/>
  <c r="F117" i="3" s="1"/>
  <c r="G117" i="3" s="1"/>
  <c r="J117" i="3" s="1"/>
  <c r="E118" i="3"/>
  <c r="E119" i="3"/>
  <c r="E120" i="3"/>
  <c r="E121" i="3"/>
  <c r="F121" i="3" s="1"/>
  <c r="G121" i="3" s="1"/>
  <c r="J121" i="3" s="1"/>
  <c r="E122" i="3"/>
  <c r="E123" i="3"/>
  <c r="F123" i="3" s="1"/>
  <c r="G123" i="3" s="1"/>
  <c r="J123" i="3" s="1"/>
  <c r="E124" i="3"/>
  <c r="E125" i="3"/>
  <c r="F125" i="3" s="1"/>
  <c r="G125" i="3" s="1"/>
  <c r="J125" i="3" s="1"/>
  <c r="E126" i="3"/>
  <c r="E127" i="3"/>
  <c r="E128" i="3"/>
  <c r="E129" i="3"/>
  <c r="F129" i="3" s="1"/>
  <c r="G129" i="3" s="1"/>
  <c r="J129" i="3" s="1"/>
  <c r="E130" i="3"/>
  <c r="E131" i="3"/>
  <c r="F131" i="3" s="1"/>
  <c r="G131" i="3" s="1"/>
  <c r="J131" i="3" s="1"/>
  <c r="E132" i="3"/>
  <c r="E133" i="3"/>
  <c r="F133" i="3" s="1"/>
  <c r="G133" i="3" s="1"/>
  <c r="J133" i="3" s="1"/>
  <c r="E134" i="3"/>
  <c r="E135" i="3"/>
  <c r="E136" i="3"/>
  <c r="E137" i="3"/>
  <c r="F137" i="3" s="1"/>
  <c r="G137" i="3" s="1"/>
  <c r="J137" i="3" s="1"/>
  <c r="E138" i="3"/>
  <c r="E139" i="3"/>
  <c r="F139" i="3" s="1"/>
  <c r="G139" i="3" s="1"/>
  <c r="J139" i="3" s="1"/>
  <c r="E140" i="3"/>
  <c r="E141" i="3"/>
  <c r="F141" i="3" s="1"/>
  <c r="G141" i="3" s="1"/>
  <c r="J141" i="3" s="1"/>
  <c r="E142" i="3"/>
  <c r="E143" i="3"/>
  <c r="E144" i="3"/>
  <c r="E145" i="3"/>
  <c r="F145" i="3" s="1"/>
  <c r="G145" i="3" s="1"/>
  <c r="J145" i="3" s="1"/>
  <c r="E146" i="3"/>
  <c r="E147" i="3"/>
  <c r="F147" i="3" s="1"/>
  <c r="G147" i="3" s="1"/>
  <c r="J147" i="3" s="1"/>
  <c r="E148" i="3"/>
  <c r="E149" i="3"/>
  <c r="F149" i="3" s="1"/>
  <c r="G149" i="3" s="1"/>
  <c r="J149" i="3" s="1"/>
  <c r="E150" i="3"/>
  <c r="E151" i="3"/>
  <c r="E152" i="3"/>
  <c r="E153" i="3"/>
  <c r="F153" i="3" s="1"/>
  <c r="G153" i="3" s="1"/>
  <c r="J153" i="3" s="1"/>
  <c r="E154" i="3"/>
  <c r="E155" i="3"/>
  <c r="F155" i="3" s="1"/>
  <c r="G155" i="3" s="1"/>
  <c r="J155" i="3" s="1"/>
  <c r="E156" i="3"/>
  <c r="E157" i="3"/>
  <c r="F157" i="3" s="1"/>
  <c r="G157" i="3" s="1"/>
  <c r="J157" i="3" s="1"/>
  <c r="E158" i="3"/>
  <c r="E159" i="3"/>
  <c r="E2" i="3"/>
  <c r="F159" i="3" l="1"/>
  <c r="G159" i="3" s="1"/>
  <c r="F151" i="3"/>
  <c r="G151" i="3" s="1"/>
  <c r="J151" i="3" s="1"/>
  <c r="F143" i="3"/>
  <c r="G143" i="3" s="1"/>
  <c r="J143" i="3" s="1"/>
  <c r="F135" i="3"/>
  <c r="G135" i="3" s="1"/>
  <c r="J135" i="3" s="1"/>
  <c r="F127" i="3"/>
  <c r="G127" i="3" s="1"/>
  <c r="J127" i="3" s="1"/>
  <c r="F119" i="3"/>
  <c r="G119" i="3" s="1"/>
  <c r="J119" i="3" s="1"/>
  <c r="F111" i="3"/>
  <c r="G111" i="3" s="1"/>
  <c r="J111" i="3" s="1"/>
  <c r="F103" i="3"/>
  <c r="G103" i="3" s="1"/>
  <c r="J103" i="3" s="1"/>
  <c r="F95" i="3"/>
  <c r="G95" i="3" s="1"/>
  <c r="J95" i="3" s="1"/>
  <c r="F87" i="3"/>
  <c r="G87" i="3" s="1"/>
  <c r="J87" i="3" s="1"/>
  <c r="F79" i="3"/>
  <c r="G79" i="3" s="1"/>
  <c r="J79" i="3" s="1"/>
  <c r="F71" i="3"/>
  <c r="G71" i="3" s="1"/>
  <c r="J71" i="3" s="1"/>
  <c r="F63" i="3"/>
  <c r="G63" i="3" s="1"/>
  <c r="J63" i="3" s="1"/>
  <c r="F55" i="3"/>
  <c r="G55" i="3" s="1"/>
  <c r="J55" i="3" s="1"/>
  <c r="F47" i="3"/>
  <c r="G47" i="3" s="1"/>
  <c r="J47" i="3" s="1"/>
  <c r="F39" i="3"/>
  <c r="G39" i="3" s="1"/>
  <c r="J39" i="3" s="1"/>
  <c r="F31" i="3"/>
  <c r="G31" i="3" s="1"/>
  <c r="J31" i="3" s="1"/>
  <c r="F23" i="3"/>
  <c r="G23" i="3" s="1"/>
  <c r="J23" i="3" s="1"/>
  <c r="F15" i="3"/>
  <c r="G15" i="3" s="1"/>
  <c r="J15" i="3" s="1"/>
  <c r="F7" i="3"/>
  <c r="G7" i="3" s="1"/>
  <c r="J7" i="3" s="1"/>
  <c r="F11" i="3"/>
  <c r="G11" i="3" s="1"/>
  <c r="J11" i="3" s="1"/>
  <c r="F12" i="3"/>
  <c r="G12" i="3" s="1"/>
  <c r="J12" i="3" s="1"/>
  <c r="F3" i="3"/>
  <c r="G3" i="3" s="1"/>
  <c r="J3" i="3" s="1"/>
  <c r="F4" i="3"/>
  <c r="G4" i="3" s="1"/>
  <c r="J4" i="3" s="1"/>
  <c r="F158" i="3"/>
  <c r="G158" i="3" s="1"/>
  <c r="J158" i="3" s="1"/>
  <c r="F156" i="3"/>
  <c r="G156" i="3" s="1"/>
  <c r="J156" i="3" s="1"/>
  <c r="F154" i="3"/>
  <c r="G154" i="3" s="1"/>
  <c r="J154" i="3" s="1"/>
  <c r="F152" i="3"/>
  <c r="G152" i="3" s="1"/>
  <c r="J152" i="3" s="1"/>
  <c r="F150" i="3"/>
  <c r="G150" i="3" s="1"/>
  <c r="J150" i="3" s="1"/>
  <c r="F148" i="3"/>
  <c r="G148" i="3" s="1"/>
  <c r="J148" i="3" s="1"/>
  <c r="F146" i="3"/>
  <c r="G146" i="3" s="1"/>
  <c r="J146" i="3" s="1"/>
  <c r="F144" i="3"/>
  <c r="G144" i="3" s="1"/>
  <c r="J144" i="3" s="1"/>
  <c r="F142" i="3"/>
  <c r="G142" i="3" s="1"/>
  <c r="J142" i="3" s="1"/>
  <c r="F140" i="3"/>
  <c r="G140" i="3" s="1"/>
  <c r="J140" i="3" s="1"/>
  <c r="F138" i="3"/>
  <c r="G138" i="3" s="1"/>
  <c r="J138" i="3" s="1"/>
  <c r="F136" i="3"/>
  <c r="G136" i="3" s="1"/>
  <c r="J136" i="3" s="1"/>
  <c r="F134" i="3"/>
  <c r="G134" i="3" s="1"/>
  <c r="J134" i="3" s="1"/>
  <c r="F132" i="3"/>
  <c r="G132" i="3" s="1"/>
  <c r="J132" i="3" s="1"/>
  <c r="F130" i="3"/>
  <c r="G130" i="3" s="1"/>
  <c r="J130" i="3" s="1"/>
  <c r="F128" i="3"/>
  <c r="G128" i="3" s="1"/>
  <c r="J128" i="3" s="1"/>
  <c r="F126" i="3"/>
  <c r="G126" i="3" s="1"/>
  <c r="J126" i="3" s="1"/>
  <c r="F124" i="3"/>
  <c r="G124" i="3" s="1"/>
  <c r="J124" i="3" s="1"/>
  <c r="F122" i="3"/>
  <c r="G122" i="3" s="1"/>
  <c r="J122" i="3" s="1"/>
  <c r="F120" i="3"/>
  <c r="G120" i="3" s="1"/>
  <c r="J120" i="3" s="1"/>
  <c r="F118" i="3"/>
  <c r="G118" i="3" s="1"/>
  <c r="J118" i="3" s="1"/>
  <c r="F116" i="3"/>
  <c r="G116" i="3" s="1"/>
  <c r="J116" i="3" s="1"/>
  <c r="F114" i="3"/>
  <c r="G114" i="3" s="1"/>
  <c r="J114" i="3" s="1"/>
  <c r="F112" i="3"/>
  <c r="G112" i="3" s="1"/>
  <c r="J112" i="3" s="1"/>
  <c r="F110" i="3"/>
  <c r="G110" i="3" s="1"/>
  <c r="J110" i="3" s="1"/>
  <c r="F108" i="3"/>
  <c r="G108" i="3" s="1"/>
  <c r="J108" i="3" s="1"/>
  <c r="F106" i="3"/>
  <c r="G106" i="3" s="1"/>
  <c r="J106" i="3" s="1"/>
  <c r="F104" i="3"/>
  <c r="G104" i="3" s="1"/>
  <c r="J104" i="3" s="1"/>
  <c r="F102" i="3"/>
  <c r="G102" i="3" s="1"/>
  <c r="J102" i="3" s="1"/>
  <c r="F100" i="3"/>
  <c r="G100" i="3" s="1"/>
  <c r="J100" i="3" s="1"/>
  <c r="F98" i="3"/>
  <c r="G98" i="3" s="1"/>
  <c r="J98" i="3" s="1"/>
  <c r="F96" i="3"/>
  <c r="G96" i="3" s="1"/>
  <c r="J96" i="3" s="1"/>
  <c r="F94" i="3"/>
  <c r="G94" i="3" s="1"/>
  <c r="J94" i="3" s="1"/>
  <c r="F92" i="3"/>
  <c r="G92" i="3" s="1"/>
  <c r="J92" i="3" s="1"/>
  <c r="F90" i="3"/>
  <c r="G90" i="3" s="1"/>
  <c r="J90" i="3" s="1"/>
  <c r="F88" i="3"/>
  <c r="G88" i="3" s="1"/>
  <c r="J88" i="3" s="1"/>
  <c r="F86" i="3"/>
  <c r="G86" i="3" s="1"/>
  <c r="J86" i="3" s="1"/>
  <c r="F84" i="3"/>
  <c r="G84" i="3" s="1"/>
  <c r="J84" i="3" s="1"/>
  <c r="F82" i="3"/>
  <c r="G82" i="3" s="1"/>
  <c r="J82" i="3" s="1"/>
  <c r="F80" i="3"/>
  <c r="G80" i="3" s="1"/>
  <c r="J80" i="3" s="1"/>
  <c r="F78" i="3"/>
  <c r="G78" i="3" s="1"/>
  <c r="J78" i="3" s="1"/>
  <c r="F76" i="3"/>
  <c r="G76" i="3" s="1"/>
  <c r="J76" i="3" s="1"/>
  <c r="F74" i="3"/>
  <c r="G74" i="3" s="1"/>
  <c r="J74" i="3" s="1"/>
  <c r="F72" i="3"/>
  <c r="G72" i="3" s="1"/>
  <c r="J72" i="3" s="1"/>
  <c r="F70" i="3"/>
  <c r="G70" i="3" s="1"/>
  <c r="J70" i="3" s="1"/>
  <c r="F68" i="3"/>
  <c r="G68" i="3" s="1"/>
  <c r="J68" i="3" s="1"/>
  <c r="F66" i="3"/>
  <c r="G66" i="3" s="1"/>
  <c r="J66" i="3" s="1"/>
  <c r="F64" i="3"/>
  <c r="G64" i="3" s="1"/>
  <c r="J64" i="3" s="1"/>
  <c r="F62" i="3"/>
  <c r="G62" i="3" s="1"/>
  <c r="J62" i="3" s="1"/>
  <c r="F60" i="3"/>
  <c r="G60" i="3" s="1"/>
  <c r="J60" i="3" s="1"/>
  <c r="F58" i="3"/>
  <c r="G58" i="3" s="1"/>
  <c r="J58" i="3" s="1"/>
  <c r="F56" i="3"/>
  <c r="G56" i="3" s="1"/>
  <c r="J56" i="3" s="1"/>
  <c r="F54" i="3"/>
  <c r="G54" i="3" s="1"/>
  <c r="J54" i="3" s="1"/>
  <c r="F52" i="3"/>
  <c r="G52" i="3" s="1"/>
  <c r="J52" i="3" s="1"/>
  <c r="F50" i="3"/>
  <c r="G50" i="3" s="1"/>
  <c r="J50" i="3" s="1"/>
  <c r="F48" i="3"/>
  <c r="G48" i="3" s="1"/>
  <c r="J48" i="3" s="1"/>
  <c r="F46" i="3"/>
  <c r="G46" i="3" s="1"/>
  <c r="J46" i="3" s="1"/>
  <c r="F44" i="3"/>
  <c r="G44" i="3" s="1"/>
  <c r="J44" i="3" s="1"/>
  <c r="F42" i="3"/>
  <c r="G42" i="3" s="1"/>
  <c r="J42" i="3" s="1"/>
  <c r="F40" i="3"/>
  <c r="G40" i="3" s="1"/>
  <c r="J40" i="3" s="1"/>
  <c r="F38" i="3"/>
  <c r="G38" i="3" s="1"/>
  <c r="J38" i="3" s="1"/>
  <c r="F36" i="3"/>
  <c r="G36" i="3" s="1"/>
  <c r="J36" i="3" s="1"/>
  <c r="F34" i="3"/>
  <c r="G34" i="3" s="1"/>
  <c r="J34" i="3" s="1"/>
  <c r="F32" i="3"/>
  <c r="G32" i="3" s="1"/>
  <c r="J32" i="3" s="1"/>
  <c r="F30" i="3"/>
  <c r="G30" i="3" s="1"/>
  <c r="J30" i="3" s="1"/>
  <c r="F28" i="3"/>
  <c r="G28" i="3" s="1"/>
  <c r="J28" i="3" s="1"/>
  <c r="F26" i="3"/>
  <c r="G26" i="3" s="1"/>
  <c r="J26" i="3" s="1"/>
  <c r="F24" i="3"/>
  <c r="G24" i="3" s="1"/>
  <c r="J24" i="3" s="1"/>
  <c r="F22" i="3"/>
  <c r="G22" i="3" s="1"/>
  <c r="J22" i="3" s="1"/>
  <c r="F20" i="3"/>
  <c r="G20" i="3" s="1"/>
  <c r="J20" i="3" s="1"/>
  <c r="F18" i="3"/>
  <c r="G18" i="3" s="1"/>
  <c r="J18" i="3" s="1"/>
  <c r="F16" i="3"/>
  <c r="G16" i="3" s="1"/>
  <c r="J16" i="3" s="1"/>
  <c r="F14" i="3"/>
  <c r="G14" i="3" s="1"/>
  <c r="J14" i="3" s="1"/>
  <c r="F10" i="3"/>
  <c r="G10" i="3" s="1"/>
  <c r="J10" i="3" s="1"/>
  <c r="F6" i="3"/>
  <c r="G6" i="3" s="1"/>
  <c r="J6" i="3" s="1"/>
  <c r="E13" i="1"/>
  <c r="E12" i="1"/>
  <c r="E2" i="1"/>
  <c r="E3" i="1"/>
  <c r="E4" i="1"/>
  <c r="E5" i="1"/>
  <c r="E6" i="1"/>
  <c r="E7" i="1"/>
  <c r="E8" i="1"/>
  <c r="E9" i="1"/>
  <c r="E10" i="1"/>
  <c r="E11" i="1"/>
  <c r="E14" i="1"/>
  <c r="E15" i="1"/>
  <c r="E16" i="1"/>
  <c r="E17" i="1"/>
  <c r="E18" i="1"/>
  <c r="E19" i="1"/>
  <c r="E20" i="1"/>
  <c r="E21" i="1"/>
  <c r="E22" i="1"/>
  <c r="E23" i="1"/>
  <c r="E2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</calcChain>
</file>

<file path=xl/sharedStrings.xml><?xml version="1.0" encoding="utf-8"?>
<sst xmlns="http://schemas.openxmlformats.org/spreadsheetml/2006/main" count="455" uniqueCount="172">
  <si>
    <t>Ταχύτητα Οχήματος</t>
  </si>
  <si>
    <t>Βάρος Οχήματος</t>
  </si>
  <si>
    <t>Επιτάχυνση</t>
  </si>
  <si>
    <t>Υψόμετρο</t>
  </si>
  <si>
    <t>Επιτάχυνση (g)</t>
  </si>
  <si>
    <t>Στροφές Κινητήρα</t>
  </si>
  <si>
    <t>Συντελεστής (Racelogic)</t>
  </si>
  <si>
    <t>ΙΣΧΥΣ (kW)</t>
  </si>
  <si>
    <t>Ροπή (Nm)</t>
  </si>
  <si>
    <t>Ταχύτητα km/h</t>
  </si>
  <si>
    <t>GPS Time</t>
  </si>
  <si>
    <t>Device Time</t>
  </si>
  <si>
    <t>Longitude</t>
  </si>
  <si>
    <t>Latitude</t>
  </si>
  <si>
    <t>GPS Speed (Meters/second)</t>
  </si>
  <si>
    <t>Horizontal Dilution of Precision</t>
  </si>
  <si>
    <t>Altitude</t>
  </si>
  <si>
    <t>Bearing</t>
  </si>
  <si>
    <t>G(x)</t>
  </si>
  <si>
    <t>G(y)</t>
  </si>
  <si>
    <t>G(z)</t>
  </si>
  <si>
    <t>G(calibrated)</t>
  </si>
  <si>
    <t>Speed (OBD)(km/h)</t>
  </si>
  <si>
    <t>Engine RPM(rpm)</t>
  </si>
  <si>
    <t>Engine Load(%)</t>
  </si>
  <si>
    <t>Mass Air Flow Rate(g/s)</t>
  </si>
  <si>
    <t>Litres Per 100 Kilometer(Instant)(l/100km)</t>
  </si>
  <si>
    <t>Throttle Position(Manifold)(%)</t>
  </si>
  <si>
    <t>Fri Apr 26 12:27:00 GMT+03:00 2019</t>
  </si>
  <si>
    <t>26-Απρ-2019 12:26:59.968</t>
  </si>
  <si>
    <t>265.6</t>
  </si>
  <si>
    <t>-</t>
  </si>
  <si>
    <t>Fri Apr 26 12:27:01 GMT+03:00 2019</t>
  </si>
  <si>
    <t>26-Απρ-2019 12:27:00.931</t>
  </si>
  <si>
    <t>270.1</t>
  </si>
  <si>
    <t>Fri Apr 26 12:27:02 GMT+03:00 2019</t>
  </si>
  <si>
    <t>26-Απρ-2019 12:27:01.931</t>
  </si>
  <si>
    <t>Fri Apr 26 12:27:03 GMT+03:00 2019</t>
  </si>
  <si>
    <t>26-Απρ-2019 12:27:02.930</t>
  </si>
  <si>
    <t>268.1</t>
  </si>
  <si>
    <t>Fri Apr 26 12:27:04 GMT+03:00 2019</t>
  </si>
  <si>
    <t>26-Απρ-2019 12:27:03.930</t>
  </si>
  <si>
    <t>267.5</t>
  </si>
  <si>
    <t>Fri Apr 26 12:27:05 GMT+03:00 2019</t>
  </si>
  <si>
    <t>26-Απρ-2019 12:27:04.931</t>
  </si>
  <si>
    <t>265.8</t>
  </si>
  <si>
    <t>Fri Apr 26 12:27:06 GMT+03:00 2019</t>
  </si>
  <si>
    <t>26-Απρ-2019 12:27:05.932</t>
  </si>
  <si>
    <t>Fri Apr 26 12:27:07 GMT+03:00 2019</t>
  </si>
  <si>
    <t>26-Απρ-2019 12:27:06.931</t>
  </si>
  <si>
    <t>266.8</t>
  </si>
  <si>
    <t>Fri Apr 26 12:27:08 GMT+03:00 2019</t>
  </si>
  <si>
    <t>26-Απρ-2019 12:27:07.931</t>
  </si>
  <si>
    <t>267.2</t>
  </si>
  <si>
    <t>Fri Apr 26 12:27:09 GMT+03:00 2019</t>
  </si>
  <si>
    <t>26-Απρ-2019 12:27:08.931</t>
  </si>
  <si>
    <t>265.7</t>
  </si>
  <si>
    <t>Fri Apr 26 12:27:10 GMT+03:00 2019</t>
  </si>
  <si>
    <t>26-Απρ-2019 12:27:09.931</t>
  </si>
  <si>
    <t>Fri Apr 26 12:27:11 GMT+03:00 2019</t>
  </si>
  <si>
    <t>26-Απρ-2019 12:27:10.931</t>
  </si>
  <si>
    <t>265.1</t>
  </si>
  <si>
    <t>Fri Apr 26 12:27:12 GMT+03:00 2019</t>
  </si>
  <si>
    <t>26-Απρ-2019 12:27:11.931</t>
  </si>
  <si>
    <t>Fri Apr 26 12:27:13 GMT+03:00 2019</t>
  </si>
  <si>
    <t>26-Απρ-2019 12:27:12.930</t>
  </si>
  <si>
    <t>265.2</t>
  </si>
  <si>
    <t>Fri Apr 26 12:27:14 GMT+03:00 2019</t>
  </si>
  <si>
    <t>26-Απρ-2019 12:27:13.931</t>
  </si>
  <si>
    <t>263.9</t>
  </si>
  <si>
    <t>Fri Apr 26 12:27:15 GMT+03:00 2019</t>
  </si>
  <si>
    <t>26-Απρ-2019 12:27:14.931</t>
  </si>
  <si>
    <t>263.6</t>
  </si>
  <si>
    <t>Fri Apr 26 12:27:16 GMT+03:00 2019</t>
  </si>
  <si>
    <t>26-Απρ-2019 12:27:15.931</t>
  </si>
  <si>
    <t>263.7</t>
  </si>
  <si>
    <t>Fri Apr 26 12:27:17 GMT+03:00 2019</t>
  </si>
  <si>
    <t>26-Απρ-2019 12:27:16.931</t>
  </si>
  <si>
    <t>Fri Apr 26 12:27:18 GMT+03:00 2019</t>
  </si>
  <si>
    <t>26-Απρ-2019 12:27:17.930</t>
  </si>
  <si>
    <t>263.1</t>
  </si>
  <si>
    <t>Fri Apr 26 12:27:19 GMT+03:00 2019</t>
  </si>
  <si>
    <t>26-Απρ-2019 12:27:18.931</t>
  </si>
  <si>
    <t>262.1</t>
  </si>
  <si>
    <t>Fri Apr 26 12:27:20 GMT+03:00 2019</t>
  </si>
  <si>
    <t>26-Απρ-2019 12:27:19.931</t>
  </si>
  <si>
    <t>261.0</t>
  </si>
  <si>
    <t>Fri Apr 26 12:27:21 GMT+03:00 2019</t>
  </si>
  <si>
    <t>26-Απρ-2019 12:27:20.932</t>
  </si>
  <si>
    <t>260.5</t>
  </si>
  <si>
    <t>Fri Apr 26 12:27:22 GMT+03:00 2019</t>
  </si>
  <si>
    <t>26-Απρ-2019 12:27:21.931</t>
  </si>
  <si>
    <t>260.0</t>
  </si>
  <si>
    <t>Fri Apr 26 12:27:23 GMT+03:00 2019</t>
  </si>
  <si>
    <t>26-Απρ-2019 12:27:22.931</t>
  </si>
  <si>
    <t>259.3</t>
  </si>
  <si>
    <t>Fri Apr 26 12:27:24 GMT+03:00 2019</t>
  </si>
  <si>
    <t>26-Απρ-2019 12:27:23.930</t>
  </si>
  <si>
    <t>258.5</t>
  </si>
  <si>
    <t>Fri Apr 26 12:27:25 GMT+03:00 2019</t>
  </si>
  <si>
    <t>26-Απρ-2019 12:27:24.931</t>
  </si>
  <si>
    <t>257.3</t>
  </si>
  <si>
    <t>Fri Apr 26 12:27:26 GMT+03:00 2019</t>
  </si>
  <si>
    <t>26-Απρ-2019 12:27:25.931</t>
  </si>
  <si>
    <t>256.2</t>
  </si>
  <si>
    <t>Fri Apr 26 12:27:27 GMT+03:00 2019</t>
  </si>
  <si>
    <t>26-Απρ-2019 12:27:26.931</t>
  </si>
  <si>
    <t>254.8</t>
  </si>
  <si>
    <t>Fri Apr 26 12:27:28 GMT+03:00 2019</t>
  </si>
  <si>
    <t>26-Απρ-2019 12:27:27.930</t>
  </si>
  <si>
    <t>253.6</t>
  </si>
  <si>
    <t>Fri Apr 26 12:27:29 GMT+03:00 2019</t>
  </si>
  <si>
    <t>26-Απρ-2019 12:27:28.931</t>
  </si>
  <si>
    <t>252.4</t>
  </si>
  <si>
    <t>Fri Apr 26 12:27:30 GMT+03:00 2019</t>
  </si>
  <si>
    <t>26-Απρ-2019 12:27:29.931</t>
  </si>
  <si>
    <t>251.6</t>
  </si>
  <si>
    <t>Fri Apr 26 12:27:31 GMT+03:00 2019</t>
  </si>
  <si>
    <t>26-Απρ-2019 12:27:30.932</t>
  </si>
  <si>
    <t>251.4</t>
  </si>
  <si>
    <t>Fri Apr 26 12:27:32 GMT+03:00 2019</t>
  </si>
  <si>
    <t>26-Απρ-2019 12:27:31.931</t>
  </si>
  <si>
    <t>251.2</t>
  </si>
  <si>
    <t>Fri Apr 26 12:27:33 GMT+03:00 2019</t>
  </si>
  <si>
    <t>26-Απρ-2019 12:27:32.931</t>
  </si>
  <si>
    <t>251.3</t>
  </si>
  <si>
    <t>Fri Apr 26 12:27:34 GMT+03:00 2019</t>
  </si>
  <si>
    <t>26-Απρ-2019 12:27:33.931</t>
  </si>
  <si>
    <t>Fri Apr 26 12:27:35 GMT+03:00 2019</t>
  </si>
  <si>
    <t>26-Απρ-2019 12:27:34.931</t>
  </si>
  <si>
    <t>Fri Apr 26 12:27:36 GMT+03:00 2019</t>
  </si>
  <si>
    <t>26-Απρ-2019 12:27:35.931</t>
  </si>
  <si>
    <t>Fri Apr 26 12:27:37 GMT+03:00 2019</t>
  </si>
  <si>
    <t>26-Απρ-2019 12:27:36.931</t>
  </si>
  <si>
    <t>250.9</t>
  </si>
  <si>
    <t>Fri Apr 26 12:27:38 GMT+03:00 2019</t>
  </si>
  <si>
    <t>26-Απρ-2019 12:27:37.932</t>
  </si>
  <si>
    <t>Fri Apr 26 12:27:39 GMT+03:00 2019</t>
  </si>
  <si>
    <t>26-Απρ-2019 12:27:38.931</t>
  </si>
  <si>
    <t>251.0</t>
  </si>
  <si>
    <t>Fri Apr 26 12:27:40 GMT+03:00 2019</t>
  </si>
  <si>
    <t>26-Απρ-2019 12:27:39.931</t>
  </si>
  <si>
    <t>Fri Apr 26 12:27:41 GMT+03:00 2019</t>
  </si>
  <si>
    <t>26-Απρ-2019 12:27:40.930</t>
  </si>
  <si>
    <t>251.1</t>
  </si>
  <si>
    <t>Fri Apr 26 12:27:42 GMT+03:00 2019</t>
  </si>
  <si>
    <t>26-Απρ-2019 12:27:41.930</t>
  </si>
  <si>
    <t>Fri Apr 26 12:27:43 GMT+03:00 2019</t>
  </si>
  <si>
    <t>26-Απρ-2019 12:27:42.930</t>
  </si>
  <si>
    <t>Βάρος Οχήματος kg</t>
  </si>
  <si>
    <t>Ταχύτητα m/s</t>
  </si>
  <si>
    <t>Επιτάχυνση (m/s2)</t>
  </si>
  <si>
    <t>Όνοματεπώνυμο:</t>
  </si>
  <si>
    <t>Βάρος Οχήματος με ΑΜ</t>
  </si>
  <si>
    <t>ΑΜ:</t>
  </si>
  <si>
    <t>Μέγιστη Ισχύς:</t>
  </si>
  <si>
    <t>Μέγιστη Ροπή:</t>
  </si>
  <si>
    <t>Σ.Α.Λ.</t>
  </si>
  <si>
    <t>Απαντήστε τα κάτωθι:</t>
  </si>
  <si>
    <t>1.</t>
  </si>
  <si>
    <t>2.</t>
  </si>
  <si>
    <t>Επηρεάζει η κλίση του δρόμου τις τιμές Ισχύος/Ροπής; (ΝΑΙ/ΌΧΙ)</t>
  </si>
  <si>
    <t>3.</t>
  </si>
  <si>
    <t>4.</t>
  </si>
  <si>
    <t>Μπορεί να διορθωθεί και να έχουμε σωστό αποτέλεσμα; (2 προτάσεις)</t>
  </si>
  <si>
    <t>Απάντησεις:</t>
  </si>
  <si>
    <t>Πως τις επηρεάζει; (μέχρι 7 λέξεις μαζί με τα άρθα/αντωνυμίες κλπ)</t>
  </si>
  <si>
    <t>Απάντησε εδώ</t>
  </si>
  <si>
    <t>5.</t>
  </si>
  <si>
    <t>Επιτάχυνση (g) (Διαμήκης άξονας)</t>
  </si>
  <si>
    <t>Το φύλλο διάγραμμα Ισχύος/Ροπής παίρνει αυτόματα τις τιμές. Παρόλα αυτά φτιάξτε το να είναι κατανοητό και εμφανίσημο. Σχολιάστε τις καμπύλες σας.</t>
  </si>
  <si>
    <t>Τζιράκης Ευ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</si>
</sst>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1" fontId="0" fillId="0" borderId="0" xfId="0" applyNumberForma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2" borderId="2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0" xfId="0" applyFill="1"/>
    <xf numFmtId="0" fontId="0" fillId="3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3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0" xfId="0" applyFill="1" applyBorder="1"/>
    <xf numFmtId="0" fontId="0" fillId="0" borderId="15" xfId="0" applyFill="1" applyBorder="1"/>
    <xf numFmtId="0" fontId="0" fillId="0" borderId="17" xfId="0" applyFill="1" applyBorder="1"/>
    <xf numFmtId="0" fontId="0" fillId="0" borderId="8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0" borderId="12" xfId="0" applyFill="1" applyBorder="1"/>
    <xf numFmtId="0" fontId="0" fillId="3" borderId="0" xfId="0" applyFill="1" applyBorder="1"/>
    <xf numFmtId="0" fontId="0" fillId="4" borderId="0" xfId="0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66868983679541E-2"/>
          <c:y val="2.3192884589731091E-2"/>
          <c:w val="0.85658706795215511"/>
          <c:h val="0.8801780464532086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Φύλλο1!$D$3:$D$29</c:f>
              <c:numCache>
                <c:formatCode>0</c:formatCode>
                <c:ptCount val="27"/>
                <c:pt idx="0">
                  <c:v>1447.6190476190475</c:v>
                </c:pt>
                <c:pt idx="1">
                  <c:v>1780.952380952381</c:v>
                </c:pt>
                <c:pt idx="2">
                  <c:v>2195.238095238095</c:v>
                </c:pt>
                <c:pt idx="3">
                  <c:v>2569.0476190476188</c:v>
                </c:pt>
                <c:pt idx="4">
                  <c:v>2959.5238095238092</c:v>
                </c:pt>
                <c:pt idx="5">
                  <c:v>3357.1428571428569</c:v>
                </c:pt>
                <c:pt idx="6">
                  <c:v>3707.1428571428569</c:v>
                </c:pt>
                <c:pt idx="7">
                  <c:v>4083.333333333333</c:v>
                </c:pt>
                <c:pt idx="8">
                  <c:v>4423.8095238095239</c:v>
                </c:pt>
                <c:pt idx="9">
                  <c:v>4745.2380952380954</c:v>
                </c:pt>
                <c:pt idx="10">
                  <c:v>5045.2380952380954</c:v>
                </c:pt>
                <c:pt idx="11">
                  <c:v>5345.2380952380954</c:v>
                </c:pt>
                <c:pt idx="12">
                  <c:v>5607.1428571428569</c:v>
                </c:pt>
                <c:pt idx="13">
                  <c:v>5845.2380952380954</c:v>
                </c:pt>
                <c:pt idx="14">
                  <c:v>6071.4285714285716</c:v>
                </c:pt>
                <c:pt idx="15">
                  <c:v>6276.1904761904761</c:v>
                </c:pt>
                <c:pt idx="16">
                  <c:v>6435.7142857142853</c:v>
                </c:pt>
                <c:pt idx="17">
                  <c:v>6611.9047619047615</c:v>
                </c:pt>
                <c:pt idx="18">
                  <c:v>6747.6190476190477</c:v>
                </c:pt>
                <c:pt idx="19">
                  <c:v>6873.8095238095239</c:v>
                </c:pt>
                <c:pt idx="20">
                  <c:v>6978.5714285714284</c:v>
                </c:pt>
                <c:pt idx="21">
                  <c:v>7119.0476190476184</c:v>
                </c:pt>
              </c:numCache>
            </c:numRef>
          </c:xVal>
          <c:yVal>
            <c:numRef>
              <c:f>Φύλλο1!$K$3:$K$29</c:f>
              <c:numCache>
                <c:formatCode>General</c:formatCode>
                <c:ptCount val="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CA-4952-9DD6-D26FCBB45C1B}"/>
            </c:ext>
          </c:extLst>
        </c:ser>
        <c:ser>
          <c:idx val="1"/>
          <c:order val="1"/>
          <c:marker>
            <c:symbol val="none"/>
          </c:marker>
          <c:xVal>
            <c:numRef>
              <c:f>Φύλλο1!$D$3:$D$29</c:f>
              <c:numCache>
                <c:formatCode>0</c:formatCode>
                <c:ptCount val="27"/>
                <c:pt idx="0">
                  <c:v>1447.6190476190475</c:v>
                </c:pt>
                <c:pt idx="1">
                  <c:v>1780.952380952381</c:v>
                </c:pt>
                <c:pt idx="2">
                  <c:v>2195.238095238095</c:v>
                </c:pt>
                <c:pt idx="3">
                  <c:v>2569.0476190476188</c:v>
                </c:pt>
                <c:pt idx="4">
                  <c:v>2959.5238095238092</c:v>
                </c:pt>
                <c:pt idx="5">
                  <c:v>3357.1428571428569</c:v>
                </c:pt>
                <c:pt idx="6">
                  <c:v>3707.1428571428569</c:v>
                </c:pt>
                <c:pt idx="7">
                  <c:v>4083.333333333333</c:v>
                </c:pt>
                <c:pt idx="8">
                  <c:v>4423.8095238095239</c:v>
                </c:pt>
                <c:pt idx="9">
                  <c:v>4745.2380952380954</c:v>
                </c:pt>
                <c:pt idx="10">
                  <c:v>5045.2380952380954</c:v>
                </c:pt>
                <c:pt idx="11">
                  <c:v>5345.2380952380954</c:v>
                </c:pt>
                <c:pt idx="12">
                  <c:v>5607.1428571428569</c:v>
                </c:pt>
                <c:pt idx="13">
                  <c:v>5845.2380952380954</c:v>
                </c:pt>
                <c:pt idx="14">
                  <c:v>6071.4285714285716</c:v>
                </c:pt>
                <c:pt idx="15">
                  <c:v>6276.1904761904761</c:v>
                </c:pt>
                <c:pt idx="16">
                  <c:v>6435.7142857142853</c:v>
                </c:pt>
                <c:pt idx="17">
                  <c:v>6611.9047619047615</c:v>
                </c:pt>
                <c:pt idx="18">
                  <c:v>6747.6190476190477</c:v>
                </c:pt>
                <c:pt idx="19">
                  <c:v>6873.8095238095239</c:v>
                </c:pt>
                <c:pt idx="20">
                  <c:v>6978.5714285714284</c:v>
                </c:pt>
                <c:pt idx="21">
                  <c:v>7119.0476190476184</c:v>
                </c:pt>
              </c:numCache>
            </c:numRef>
          </c:xVal>
          <c:yVal>
            <c:numRef>
              <c:f>Φύλλο1!$L$3:$L$29</c:f>
              <c:numCache>
                <c:formatCode>General</c:formatCode>
                <c:ptCount val="2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CA-4952-9DD6-D26FCBB4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06528"/>
        <c:axId val="127192064"/>
      </c:scatterChart>
      <c:valAx>
        <c:axId val="1271920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kW</a:t>
                </a:r>
                <a:endParaRPr lang="el-G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7206528"/>
        <c:crosses val="max"/>
        <c:crossBetween val="midCat"/>
      </c:valAx>
      <c:valAx>
        <c:axId val="1272065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271920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139013676610019"/>
          <c:y val="4.0252242892838727E-2"/>
          <c:w val="9.3943670178832109E-2"/>
          <c:h val="9.575433129200464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l-G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Φύλλο1!$D$5:$D$25</c:f>
              <c:numCache>
                <c:formatCode>0</c:formatCode>
                <c:ptCount val="21"/>
                <c:pt idx="0">
                  <c:v>2195.238095238095</c:v>
                </c:pt>
                <c:pt idx="1">
                  <c:v>2569.0476190476188</c:v>
                </c:pt>
                <c:pt idx="2">
                  <c:v>2959.5238095238092</c:v>
                </c:pt>
                <c:pt idx="3">
                  <c:v>3357.1428571428569</c:v>
                </c:pt>
                <c:pt idx="4">
                  <c:v>3707.1428571428569</c:v>
                </c:pt>
                <c:pt idx="5">
                  <c:v>4083.333333333333</c:v>
                </c:pt>
                <c:pt idx="6">
                  <c:v>4423.8095238095239</c:v>
                </c:pt>
                <c:pt idx="7">
                  <c:v>4745.2380952380954</c:v>
                </c:pt>
                <c:pt idx="8">
                  <c:v>5045.2380952380954</c:v>
                </c:pt>
                <c:pt idx="9">
                  <c:v>5345.2380952380954</c:v>
                </c:pt>
                <c:pt idx="10">
                  <c:v>5607.1428571428569</c:v>
                </c:pt>
                <c:pt idx="11">
                  <c:v>5845.2380952380954</c:v>
                </c:pt>
                <c:pt idx="12">
                  <c:v>6071.4285714285716</c:v>
                </c:pt>
                <c:pt idx="13">
                  <c:v>6276.1904761904761</c:v>
                </c:pt>
                <c:pt idx="14">
                  <c:v>6435.7142857142853</c:v>
                </c:pt>
                <c:pt idx="15">
                  <c:v>6611.9047619047615</c:v>
                </c:pt>
                <c:pt idx="16">
                  <c:v>6747.6190476190477</c:v>
                </c:pt>
                <c:pt idx="17">
                  <c:v>6873.8095238095239</c:v>
                </c:pt>
                <c:pt idx="18">
                  <c:v>6978.5714285714284</c:v>
                </c:pt>
                <c:pt idx="19">
                  <c:v>7119.0476190476184</c:v>
                </c:pt>
              </c:numCache>
            </c:numRef>
          </c:cat>
          <c:val>
            <c:numRef>
              <c:f>Φύλλο1!$L$5:$L$25</c:f>
              <c:numCache>
                <c:formatCode>General</c:formatCode>
                <c:ptCount val="21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B7-4234-8555-7B9A2463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77344"/>
        <c:axId val="127978880"/>
      </c:lineChart>
      <c:lineChart>
        <c:grouping val="stacke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Φύλλο1!$D$5:$D$25</c:f>
              <c:numCache>
                <c:formatCode>0</c:formatCode>
                <c:ptCount val="21"/>
                <c:pt idx="0">
                  <c:v>2195.238095238095</c:v>
                </c:pt>
                <c:pt idx="1">
                  <c:v>2569.0476190476188</c:v>
                </c:pt>
                <c:pt idx="2">
                  <c:v>2959.5238095238092</c:v>
                </c:pt>
                <c:pt idx="3">
                  <c:v>3357.1428571428569</c:v>
                </c:pt>
                <c:pt idx="4">
                  <c:v>3707.1428571428569</c:v>
                </c:pt>
                <c:pt idx="5">
                  <c:v>4083.333333333333</c:v>
                </c:pt>
                <c:pt idx="6">
                  <c:v>4423.8095238095239</c:v>
                </c:pt>
                <c:pt idx="7">
                  <c:v>4745.2380952380954</c:v>
                </c:pt>
                <c:pt idx="8">
                  <c:v>5045.2380952380954</c:v>
                </c:pt>
                <c:pt idx="9">
                  <c:v>5345.2380952380954</c:v>
                </c:pt>
                <c:pt idx="10">
                  <c:v>5607.1428571428569</c:v>
                </c:pt>
                <c:pt idx="11">
                  <c:v>5845.2380952380954</c:v>
                </c:pt>
                <c:pt idx="12">
                  <c:v>6071.4285714285716</c:v>
                </c:pt>
                <c:pt idx="13">
                  <c:v>6276.1904761904761</c:v>
                </c:pt>
                <c:pt idx="14">
                  <c:v>6435.7142857142853</c:v>
                </c:pt>
                <c:pt idx="15">
                  <c:v>6611.9047619047615</c:v>
                </c:pt>
                <c:pt idx="16">
                  <c:v>6747.6190476190477</c:v>
                </c:pt>
                <c:pt idx="17">
                  <c:v>6873.8095238095239</c:v>
                </c:pt>
                <c:pt idx="18">
                  <c:v>6978.5714285714284</c:v>
                </c:pt>
                <c:pt idx="19">
                  <c:v>7119.0476190476184</c:v>
                </c:pt>
              </c:numCache>
            </c:numRef>
          </c:cat>
          <c:val>
            <c:numRef>
              <c:f>Φύλλο1!$K$5:$K$25</c:f>
              <c:numCache>
                <c:formatCode>General</c:formatCode>
                <c:ptCount val="21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B7-4234-8555-7B9A2463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94496"/>
        <c:axId val="127992960"/>
      </c:lineChart>
      <c:catAx>
        <c:axId val="12797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27978880"/>
        <c:crosses val="autoZero"/>
        <c:auto val="1"/>
        <c:lblAlgn val="ctr"/>
        <c:lblOffset val="100"/>
        <c:noMultiLvlLbl val="0"/>
      </c:catAx>
      <c:valAx>
        <c:axId val="1279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27977344"/>
        <c:crosses val="autoZero"/>
        <c:crossBetween val="between"/>
      </c:valAx>
      <c:valAx>
        <c:axId val="1279929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7994496"/>
        <c:crosses val="max"/>
        <c:crossBetween val="between"/>
      </c:valAx>
      <c:catAx>
        <c:axId val="12799449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27992960"/>
        <c:crosses val="autoZero"/>
        <c:auto val="1"/>
        <c:lblAlgn val="ctr"/>
        <c:lblOffset val="100"/>
        <c:noMultiLvlLbl val="0"/>
      </c:catAx>
      <c:spPr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Γράφημα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selection activeCell="K10" sqref="K10"/>
    </sheetView>
  </sheetViews>
  <sheetFormatPr defaultRowHeight="14.4" x14ac:dyDescent="0.3"/>
  <cols>
    <col min="1" max="1" width="9.44140625" bestFit="1" customWidth="1"/>
    <col min="2" max="2" width="9.77734375" style="9" customWidth="1"/>
    <col min="3" max="3" width="15.21875" style="9" bestFit="1" customWidth="1"/>
    <col min="4" max="5" width="8.88671875" style="11" bestFit="1" customWidth="1"/>
    <col min="6" max="6" width="8.88671875" style="22" bestFit="1" customWidth="1"/>
    <col min="7" max="7" width="11.109375" style="9" bestFit="1" customWidth="1"/>
    <col min="8" max="8" width="12.88671875" style="9" customWidth="1"/>
    <col min="9" max="9" width="11.109375" style="9" bestFit="1" customWidth="1"/>
    <col min="10" max="10" width="3.33203125" style="9" customWidth="1"/>
    <col min="11" max="11" width="10.44140625" style="9" bestFit="1" customWidth="1"/>
    <col min="12" max="12" width="10.5546875" style="9" bestFit="1" customWidth="1"/>
    <col min="13" max="13" width="3" customWidth="1"/>
    <col min="14" max="14" width="15.44140625" customWidth="1"/>
    <col min="15" max="15" width="31.21875" customWidth="1"/>
    <col min="16" max="16" width="13.88671875" customWidth="1"/>
    <col min="17" max="17" width="27.21875" customWidth="1"/>
    <col min="18" max="18" width="30.6640625" customWidth="1"/>
  </cols>
  <sheetData>
    <row r="1" spans="1:17" s="30" customFormat="1" ht="43.8" thickBot="1" x14ac:dyDescent="0.35">
      <c r="A1" s="27" t="s">
        <v>3</v>
      </c>
      <c r="B1" s="27" t="s">
        <v>149</v>
      </c>
      <c r="C1" s="27" t="s">
        <v>153</v>
      </c>
      <c r="D1" s="28" t="s">
        <v>5</v>
      </c>
      <c r="E1" s="28" t="s">
        <v>9</v>
      </c>
      <c r="F1" s="29" t="s">
        <v>150</v>
      </c>
      <c r="G1" s="27" t="s">
        <v>151</v>
      </c>
      <c r="H1" s="27" t="s">
        <v>169</v>
      </c>
      <c r="I1" s="27" t="s">
        <v>6</v>
      </c>
      <c r="K1" s="31" t="s">
        <v>7</v>
      </c>
      <c r="L1" s="32" t="s">
        <v>8</v>
      </c>
    </row>
    <row r="2" spans="1:17" x14ac:dyDescent="0.3">
      <c r="B2" s="9">
        <v>900</v>
      </c>
      <c r="C2" s="9">
        <f>$B$2+$O$3*(0.01)</f>
        <v>999.99</v>
      </c>
      <c r="D2" s="11">
        <f t="shared" ref="D2:D24" si="0">F2*1000/4.2</f>
        <v>1264.2857142857142</v>
      </c>
      <c r="E2" s="11">
        <f t="shared" ref="E2:E24" si="1">F2*3.6</f>
        <v>19.116</v>
      </c>
      <c r="F2" s="19">
        <v>5.31</v>
      </c>
      <c r="G2" s="49"/>
      <c r="H2" s="49"/>
      <c r="I2" s="49"/>
      <c r="K2" s="50"/>
      <c r="L2" s="51"/>
      <c r="N2" s="25" t="s">
        <v>152</v>
      </c>
      <c r="O2" s="23" t="s">
        <v>171</v>
      </c>
    </row>
    <row r="3" spans="1:17" ht="15" thickBot="1" x14ac:dyDescent="0.35">
      <c r="C3" s="9">
        <f t="shared" ref="C3:C24" si="2">$B$2+$O$3*(0.01)</f>
        <v>999.99</v>
      </c>
      <c r="D3" s="11">
        <f t="shared" si="0"/>
        <v>1447.6190476190475</v>
      </c>
      <c r="E3" s="11">
        <f t="shared" si="1"/>
        <v>21.888000000000002</v>
      </c>
      <c r="F3" s="19">
        <v>6.08</v>
      </c>
      <c r="G3" s="9">
        <f t="shared" ref="G3:G24" si="3">F3-F2</f>
        <v>0.77000000000000046</v>
      </c>
      <c r="H3" s="9">
        <f t="shared" ref="H3:H24" si="4">G3/9.81</f>
        <v>7.8491335372069357E-2</v>
      </c>
      <c r="I3" s="9">
        <v>3.1107000000000001E-3</v>
      </c>
      <c r="K3" s="12"/>
      <c r="L3" s="13"/>
      <c r="N3" s="26" t="s">
        <v>154</v>
      </c>
      <c r="O3" s="24">
        <v>9999</v>
      </c>
    </row>
    <row r="4" spans="1:17" s="8" customFormat="1" x14ac:dyDescent="0.3">
      <c r="B4" s="10"/>
      <c r="C4" s="9">
        <f t="shared" si="2"/>
        <v>999.99</v>
      </c>
      <c r="D4" s="14">
        <f t="shared" si="0"/>
        <v>1780.952380952381</v>
      </c>
      <c r="E4" s="14">
        <f t="shared" si="1"/>
        <v>26.928000000000001</v>
      </c>
      <c r="F4" s="20">
        <v>7.48</v>
      </c>
      <c r="G4" s="10">
        <f t="shared" si="3"/>
        <v>1.4000000000000004</v>
      </c>
      <c r="H4" s="10">
        <f t="shared" si="4"/>
        <v>0.14271151885830788</v>
      </c>
      <c r="I4" s="10">
        <v>3.1107000000000001E-3</v>
      </c>
      <c r="J4" s="10"/>
      <c r="K4" s="15"/>
      <c r="L4" s="16"/>
    </row>
    <row r="5" spans="1:17" s="8" customFormat="1" x14ac:dyDescent="0.3">
      <c r="B5" s="10"/>
      <c r="C5" s="9">
        <f t="shared" si="2"/>
        <v>999.99</v>
      </c>
      <c r="D5" s="14">
        <f t="shared" si="0"/>
        <v>2195.238095238095</v>
      </c>
      <c r="E5" s="14">
        <f t="shared" si="1"/>
        <v>33.192</v>
      </c>
      <c r="F5" s="20">
        <v>9.2200000000000006</v>
      </c>
      <c r="G5" s="10">
        <f t="shared" si="3"/>
        <v>1.7400000000000002</v>
      </c>
      <c r="H5" s="10">
        <f t="shared" si="4"/>
        <v>0.17737003058103976</v>
      </c>
      <c r="I5" s="10">
        <v>3.1107000000000001E-3</v>
      </c>
      <c r="J5" s="10"/>
      <c r="K5" s="15"/>
      <c r="L5" s="16"/>
    </row>
    <row r="6" spans="1:17" s="8" customFormat="1" x14ac:dyDescent="0.3">
      <c r="B6" s="10"/>
      <c r="C6" s="9">
        <f t="shared" si="2"/>
        <v>999.99</v>
      </c>
      <c r="D6" s="14">
        <f t="shared" si="0"/>
        <v>2569.0476190476188</v>
      </c>
      <c r="E6" s="14">
        <f t="shared" si="1"/>
        <v>38.844000000000001</v>
      </c>
      <c r="F6" s="20">
        <v>10.79</v>
      </c>
      <c r="G6" s="10">
        <f t="shared" si="3"/>
        <v>1.5699999999999985</v>
      </c>
      <c r="H6" s="10">
        <f t="shared" si="4"/>
        <v>0.16004077471967365</v>
      </c>
      <c r="I6" s="10">
        <v>3.1107000000000001E-3</v>
      </c>
      <c r="J6" s="10"/>
      <c r="K6" s="15"/>
      <c r="L6" s="16"/>
    </row>
    <row r="7" spans="1:17" s="8" customFormat="1" x14ac:dyDescent="0.3">
      <c r="B7" s="10"/>
      <c r="C7" s="9">
        <f t="shared" si="2"/>
        <v>999.99</v>
      </c>
      <c r="D7" s="14">
        <f t="shared" si="0"/>
        <v>2959.5238095238092</v>
      </c>
      <c r="E7" s="14">
        <f t="shared" si="1"/>
        <v>44.747999999999998</v>
      </c>
      <c r="F7" s="20">
        <v>12.43</v>
      </c>
      <c r="G7" s="10">
        <f t="shared" si="3"/>
        <v>1.6400000000000006</v>
      </c>
      <c r="H7" s="10">
        <f t="shared" si="4"/>
        <v>0.16717635066258923</v>
      </c>
      <c r="I7" s="10">
        <v>3.1107000000000001E-3</v>
      </c>
      <c r="J7" s="10"/>
      <c r="K7" s="15"/>
      <c r="L7" s="16"/>
    </row>
    <row r="8" spans="1:17" s="8" customFormat="1" x14ac:dyDescent="0.3">
      <c r="B8" s="10"/>
      <c r="C8" s="9">
        <f t="shared" si="2"/>
        <v>999.99</v>
      </c>
      <c r="D8" s="14">
        <f t="shared" si="0"/>
        <v>3357.1428571428569</v>
      </c>
      <c r="E8" s="14">
        <f t="shared" si="1"/>
        <v>50.76</v>
      </c>
      <c r="F8" s="20">
        <v>14.1</v>
      </c>
      <c r="G8" s="10">
        <f t="shared" si="3"/>
        <v>1.67</v>
      </c>
      <c r="H8" s="10">
        <f t="shared" si="4"/>
        <v>0.17023445463812434</v>
      </c>
      <c r="I8" s="10">
        <v>3.1107000000000001E-3</v>
      </c>
      <c r="J8" s="10"/>
      <c r="K8" s="15"/>
      <c r="L8" s="16"/>
      <c r="N8" s="8" t="s">
        <v>158</v>
      </c>
    </row>
    <row r="9" spans="1:17" s="8" customFormat="1" x14ac:dyDescent="0.3">
      <c r="B9" s="10"/>
      <c r="C9" s="9">
        <f t="shared" si="2"/>
        <v>999.99</v>
      </c>
      <c r="D9" s="14">
        <f t="shared" si="0"/>
        <v>3707.1428571428569</v>
      </c>
      <c r="E9" s="14">
        <f t="shared" si="1"/>
        <v>56.052</v>
      </c>
      <c r="F9" s="20">
        <v>15.57</v>
      </c>
      <c r="G9" s="10">
        <f t="shared" si="3"/>
        <v>1.4700000000000006</v>
      </c>
      <c r="H9" s="10">
        <f t="shared" si="4"/>
        <v>0.1498470948012233</v>
      </c>
      <c r="I9" s="10">
        <v>3.1107000000000001E-3</v>
      </c>
      <c r="J9" s="10"/>
      <c r="K9" s="15"/>
      <c r="L9" s="16"/>
    </row>
    <row r="10" spans="1:17" s="8" customFormat="1" x14ac:dyDescent="0.3">
      <c r="B10" s="10"/>
      <c r="C10" s="9">
        <f t="shared" si="2"/>
        <v>999.99</v>
      </c>
      <c r="D10" s="14">
        <f t="shared" si="0"/>
        <v>4083.333333333333</v>
      </c>
      <c r="E10" s="14">
        <f t="shared" si="1"/>
        <v>61.739999999999995</v>
      </c>
      <c r="F10" s="20">
        <v>17.149999999999999</v>
      </c>
      <c r="G10" s="10">
        <f t="shared" si="3"/>
        <v>1.5799999999999983</v>
      </c>
      <c r="H10" s="10">
        <f t="shared" si="4"/>
        <v>0.16106014271151867</v>
      </c>
      <c r="I10" s="10">
        <v>3.1107000000000001E-3</v>
      </c>
      <c r="J10" s="10"/>
      <c r="K10" s="15"/>
      <c r="L10" s="16"/>
      <c r="N10" s="8" t="s">
        <v>159</v>
      </c>
    </row>
    <row r="11" spans="1:17" s="8" customFormat="1" ht="15" thickBot="1" x14ac:dyDescent="0.35">
      <c r="B11" s="10"/>
      <c r="C11" s="9">
        <f t="shared" si="2"/>
        <v>999.99</v>
      </c>
      <c r="D11" s="14">
        <f t="shared" si="0"/>
        <v>4423.8095238095239</v>
      </c>
      <c r="E11" s="14">
        <f t="shared" si="1"/>
        <v>66.887999999999991</v>
      </c>
      <c r="F11" s="20">
        <v>18.579999999999998</v>
      </c>
      <c r="G11" s="10">
        <f t="shared" si="3"/>
        <v>1.4299999999999997</v>
      </c>
      <c r="H11" s="10">
        <f t="shared" si="4"/>
        <v>0.14576962283384298</v>
      </c>
      <c r="I11" s="10">
        <v>3.1107000000000001E-3</v>
      </c>
      <c r="J11" s="10"/>
      <c r="K11" s="15"/>
      <c r="L11" s="16"/>
      <c r="P11" s="8" t="s">
        <v>157</v>
      </c>
    </row>
    <row r="12" spans="1:17" s="8" customFormat="1" x14ac:dyDescent="0.3">
      <c r="B12" s="10"/>
      <c r="C12" s="9">
        <f t="shared" si="2"/>
        <v>999.99</v>
      </c>
      <c r="D12" s="14">
        <f t="shared" si="0"/>
        <v>4745.2380952380954</v>
      </c>
      <c r="E12" s="14">
        <f t="shared" si="1"/>
        <v>71.748000000000005</v>
      </c>
      <c r="F12" s="20">
        <v>19.93</v>
      </c>
      <c r="G12" s="10">
        <f t="shared" si="3"/>
        <v>1.3500000000000014</v>
      </c>
      <c r="H12" s="10">
        <f t="shared" si="4"/>
        <v>0.13761467889908272</v>
      </c>
      <c r="I12" s="10">
        <v>3.1107000000000001E-3</v>
      </c>
      <c r="J12" s="10"/>
      <c r="K12" s="15"/>
      <c r="L12" s="16"/>
      <c r="N12" s="34" t="s">
        <v>155</v>
      </c>
      <c r="O12" s="35"/>
      <c r="P12" s="36"/>
    </row>
    <row r="13" spans="1:17" s="8" customFormat="1" ht="15" thickBot="1" x14ac:dyDescent="0.35">
      <c r="B13" s="10"/>
      <c r="C13" s="9">
        <f t="shared" si="2"/>
        <v>999.99</v>
      </c>
      <c r="D13" s="14">
        <f t="shared" si="0"/>
        <v>5045.2380952380954</v>
      </c>
      <c r="E13" s="14">
        <f t="shared" si="1"/>
        <v>76.284000000000006</v>
      </c>
      <c r="F13" s="20">
        <v>21.19</v>
      </c>
      <c r="G13" s="10">
        <f t="shared" si="3"/>
        <v>1.2600000000000016</v>
      </c>
      <c r="H13" s="10">
        <f t="shared" si="4"/>
        <v>0.12844036697247721</v>
      </c>
      <c r="I13" s="10">
        <v>3.1107000000000001E-3</v>
      </c>
      <c r="J13" s="10"/>
      <c r="K13" s="15"/>
      <c r="L13" s="16"/>
      <c r="N13" s="37" t="s">
        <v>156</v>
      </c>
      <c r="O13" s="38"/>
      <c r="P13" s="39"/>
    </row>
    <row r="14" spans="1:17" s="8" customFormat="1" x14ac:dyDescent="0.3">
      <c r="B14" s="10"/>
      <c r="C14" s="9">
        <f t="shared" si="2"/>
        <v>999.99</v>
      </c>
      <c r="D14" s="14">
        <f t="shared" si="0"/>
        <v>5345.2380952380954</v>
      </c>
      <c r="E14" s="14">
        <f t="shared" si="1"/>
        <v>80.819999999999993</v>
      </c>
      <c r="F14" s="20">
        <v>22.45</v>
      </c>
      <c r="G14" s="10">
        <f t="shared" si="3"/>
        <v>1.259999999999998</v>
      </c>
      <c r="H14" s="10">
        <f t="shared" si="4"/>
        <v>0.12844036697247685</v>
      </c>
      <c r="I14" s="10">
        <v>3.1107000000000001E-3</v>
      </c>
      <c r="J14" s="10"/>
      <c r="K14" s="15"/>
      <c r="L14" s="16"/>
    </row>
    <row r="15" spans="1:17" s="8" customFormat="1" ht="15" thickBot="1" x14ac:dyDescent="0.35">
      <c r="B15" s="10"/>
      <c r="C15" s="9">
        <f t="shared" si="2"/>
        <v>999.99</v>
      </c>
      <c r="D15" s="14">
        <f t="shared" si="0"/>
        <v>5607.1428571428569</v>
      </c>
      <c r="E15" s="14">
        <f t="shared" si="1"/>
        <v>84.78</v>
      </c>
      <c r="F15" s="20">
        <v>23.55</v>
      </c>
      <c r="G15" s="10">
        <f t="shared" si="3"/>
        <v>1.1000000000000014</v>
      </c>
      <c r="H15" s="10">
        <f t="shared" si="4"/>
        <v>0.1121304791029563</v>
      </c>
      <c r="I15" s="10">
        <v>3.1107000000000001E-3</v>
      </c>
      <c r="J15" s="10"/>
      <c r="K15" s="15"/>
      <c r="L15" s="16"/>
      <c r="N15" s="40" t="s">
        <v>160</v>
      </c>
      <c r="Q15" s="10" t="s">
        <v>165</v>
      </c>
    </row>
    <row r="16" spans="1:17" s="8" customFormat="1" ht="15" thickBot="1" x14ac:dyDescent="0.35">
      <c r="B16" s="10"/>
      <c r="C16" s="9">
        <f t="shared" si="2"/>
        <v>999.99</v>
      </c>
      <c r="D16" s="14">
        <f t="shared" si="0"/>
        <v>5845.2380952380954</v>
      </c>
      <c r="E16" s="14">
        <f t="shared" si="1"/>
        <v>88.38000000000001</v>
      </c>
      <c r="F16" s="20">
        <v>24.55</v>
      </c>
      <c r="G16" s="10">
        <f t="shared" si="3"/>
        <v>1</v>
      </c>
      <c r="H16" s="10">
        <f t="shared" si="4"/>
        <v>0.1019367991845056</v>
      </c>
      <c r="I16" s="10">
        <v>3.1107000000000001E-3</v>
      </c>
      <c r="J16" s="10"/>
      <c r="K16" s="15"/>
      <c r="L16" s="16"/>
      <c r="N16" s="44" t="s">
        <v>161</v>
      </c>
      <c r="O16" s="45"/>
      <c r="P16" s="46"/>
      <c r="Q16" s="43" t="s">
        <v>167</v>
      </c>
    </row>
    <row r="17" spans="2:26" s="8" customFormat="1" x14ac:dyDescent="0.3">
      <c r="B17" s="10"/>
      <c r="C17" s="9">
        <f t="shared" si="2"/>
        <v>999.99</v>
      </c>
      <c r="D17" s="14">
        <f t="shared" si="0"/>
        <v>6071.4285714285716</v>
      </c>
      <c r="E17" s="14">
        <f t="shared" si="1"/>
        <v>91.8</v>
      </c>
      <c r="F17" s="20">
        <v>25.5</v>
      </c>
      <c r="G17" s="10">
        <f t="shared" si="3"/>
        <v>0.94999999999999929</v>
      </c>
      <c r="H17" s="10">
        <f t="shared" si="4"/>
        <v>9.6839959225280242E-2</v>
      </c>
      <c r="I17" s="10">
        <v>3.1107000000000001E-3</v>
      </c>
      <c r="J17" s="10"/>
      <c r="K17" s="15"/>
      <c r="L17" s="16"/>
    </row>
    <row r="18" spans="2:26" s="8" customFormat="1" ht="15" thickBot="1" x14ac:dyDescent="0.35">
      <c r="B18" s="10"/>
      <c r="C18" s="9">
        <f t="shared" si="2"/>
        <v>999.99</v>
      </c>
      <c r="D18" s="14">
        <f t="shared" si="0"/>
        <v>6276.1904761904761</v>
      </c>
      <c r="E18" s="14">
        <f t="shared" si="1"/>
        <v>94.896000000000001</v>
      </c>
      <c r="F18" s="20">
        <v>26.36</v>
      </c>
      <c r="G18" s="10">
        <f t="shared" si="3"/>
        <v>0.85999999999999943</v>
      </c>
      <c r="H18" s="10">
        <f t="shared" si="4"/>
        <v>8.7665647298674765E-2</v>
      </c>
      <c r="I18" s="10">
        <v>3.1107000000000001E-3</v>
      </c>
      <c r="J18" s="10"/>
      <c r="K18" s="15"/>
      <c r="L18" s="16"/>
      <c r="N18" s="40" t="s">
        <v>162</v>
      </c>
    </row>
    <row r="19" spans="2:26" s="8" customFormat="1" ht="15" thickBot="1" x14ac:dyDescent="0.35">
      <c r="B19" s="10"/>
      <c r="C19" s="9">
        <f>$B$2+$O$3*(0.01)</f>
        <v>999.99</v>
      </c>
      <c r="D19" s="14">
        <f t="shared" si="0"/>
        <v>6435.7142857142853</v>
      </c>
      <c r="E19" s="14">
        <f t="shared" si="1"/>
        <v>97.308000000000007</v>
      </c>
      <c r="F19" s="20">
        <v>27.03</v>
      </c>
      <c r="G19" s="10">
        <f t="shared" si="3"/>
        <v>0.67000000000000171</v>
      </c>
      <c r="H19" s="10">
        <f t="shared" si="4"/>
        <v>6.8297655453618933E-2</v>
      </c>
      <c r="I19" s="10">
        <v>3.1107000000000001E-3</v>
      </c>
      <c r="J19" s="10"/>
      <c r="K19" s="15"/>
      <c r="L19" s="16"/>
      <c r="N19" s="44" t="s">
        <v>166</v>
      </c>
      <c r="O19" s="45"/>
      <c r="P19" s="46"/>
      <c r="Q19" s="41" t="s">
        <v>167</v>
      </c>
      <c r="R19" s="42"/>
    </row>
    <row r="20" spans="2:26" s="8" customFormat="1" x14ac:dyDescent="0.3">
      <c r="B20" s="10"/>
      <c r="C20" s="9">
        <f t="shared" si="2"/>
        <v>999.99</v>
      </c>
      <c r="D20" s="14">
        <f t="shared" si="0"/>
        <v>6611.9047619047615</v>
      </c>
      <c r="E20" s="14">
        <f t="shared" si="1"/>
        <v>99.971999999999994</v>
      </c>
      <c r="F20" s="20">
        <v>27.77</v>
      </c>
      <c r="G20" s="10">
        <f t="shared" si="3"/>
        <v>0.73999999999999844</v>
      </c>
      <c r="H20" s="10">
        <f t="shared" si="4"/>
        <v>7.543323139653399E-2</v>
      </c>
      <c r="I20" s="10">
        <v>3.1107000000000001E-3</v>
      </c>
      <c r="J20" s="10"/>
      <c r="K20" s="15"/>
      <c r="L20" s="16"/>
    </row>
    <row r="21" spans="2:26" s="8" customFormat="1" ht="15" thickBot="1" x14ac:dyDescent="0.35">
      <c r="B21" s="10"/>
      <c r="C21" s="9">
        <f t="shared" si="2"/>
        <v>999.99</v>
      </c>
      <c r="D21" s="14">
        <f t="shared" si="0"/>
        <v>6747.6190476190477</v>
      </c>
      <c r="E21" s="14">
        <f t="shared" si="1"/>
        <v>102.024</v>
      </c>
      <c r="F21" s="20">
        <v>28.34</v>
      </c>
      <c r="G21" s="10">
        <f t="shared" si="3"/>
        <v>0.57000000000000028</v>
      </c>
      <c r="H21" s="10">
        <f t="shared" si="4"/>
        <v>5.8103975535168224E-2</v>
      </c>
      <c r="I21" s="10">
        <v>3.1107000000000001E-3</v>
      </c>
      <c r="J21" s="10"/>
      <c r="K21" s="15"/>
      <c r="L21" s="16"/>
      <c r="N21" s="40" t="s">
        <v>163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2:26" s="8" customFormat="1" ht="15" thickBot="1" x14ac:dyDescent="0.35">
      <c r="B22" s="10"/>
      <c r="C22" s="9">
        <f t="shared" si="2"/>
        <v>999.99</v>
      </c>
      <c r="D22" s="14">
        <f t="shared" si="0"/>
        <v>6873.8095238095239</v>
      </c>
      <c r="E22" s="14">
        <f t="shared" si="1"/>
        <v>103.932</v>
      </c>
      <c r="F22" s="20">
        <v>28.87</v>
      </c>
      <c r="G22" s="10">
        <f t="shared" si="3"/>
        <v>0.53000000000000114</v>
      </c>
      <c r="H22" s="10">
        <f t="shared" si="4"/>
        <v>5.4026503567788084E-2</v>
      </c>
      <c r="I22" s="10">
        <v>3.1107000000000001E-3</v>
      </c>
      <c r="J22" s="10"/>
      <c r="K22" s="15"/>
      <c r="L22" s="16"/>
      <c r="N22" s="44" t="s">
        <v>164</v>
      </c>
      <c r="O22" s="45"/>
      <c r="P22" s="46"/>
      <c r="Q22" s="47" t="s">
        <v>167</v>
      </c>
      <c r="R22" s="38"/>
      <c r="S22" s="38"/>
      <c r="T22" s="38"/>
      <c r="U22" s="38"/>
      <c r="V22" s="38"/>
      <c r="W22" s="38"/>
      <c r="X22" s="38"/>
      <c r="Y22" s="38"/>
      <c r="Z22" s="38"/>
    </row>
    <row r="23" spans="2:26" s="8" customFormat="1" x14ac:dyDescent="0.3">
      <c r="B23" s="10"/>
      <c r="C23" s="9">
        <f t="shared" si="2"/>
        <v>999.99</v>
      </c>
      <c r="D23" s="14">
        <f t="shared" si="0"/>
        <v>6978.5714285714284</v>
      </c>
      <c r="E23" s="14">
        <f t="shared" si="1"/>
        <v>105.51599999999999</v>
      </c>
      <c r="F23" s="20">
        <v>29.31</v>
      </c>
      <c r="G23" s="10">
        <f t="shared" si="3"/>
        <v>0.43999999999999773</v>
      </c>
      <c r="H23" s="10">
        <f t="shared" si="4"/>
        <v>4.4852191641182232E-2</v>
      </c>
      <c r="I23" s="10">
        <v>3.1107000000000001E-3</v>
      </c>
      <c r="J23" s="10"/>
      <c r="K23" s="15"/>
      <c r="L23" s="16"/>
    </row>
    <row r="24" spans="2:26" s="8" customFormat="1" ht="15" thickBot="1" x14ac:dyDescent="0.35">
      <c r="B24" s="10"/>
      <c r="C24" s="9">
        <f t="shared" si="2"/>
        <v>999.99</v>
      </c>
      <c r="D24" s="14">
        <f t="shared" si="0"/>
        <v>7119.0476190476184</v>
      </c>
      <c r="E24" s="14">
        <f t="shared" si="1"/>
        <v>107.64</v>
      </c>
      <c r="F24" s="20">
        <v>29.9</v>
      </c>
      <c r="G24" s="10">
        <f t="shared" si="3"/>
        <v>0.58999999999999986</v>
      </c>
      <c r="H24" s="10">
        <f t="shared" si="4"/>
        <v>6.0142711518858291E-2</v>
      </c>
      <c r="I24" s="10">
        <v>3.1107000000000001E-3</v>
      </c>
      <c r="J24" s="10"/>
      <c r="K24" s="17"/>
      <c r="L24" s="18"/>
      <c r="N24" s="40" t="s">
        <v>168</v>
      </c>
    </row>
    <row r="25" spans="2:26" s="8" customFormat="1" x14ac:dyDescent="0.3">
      <c r="B25" s="10"/>
      <c r="C25" s="10"/>
      <c r="D25" s="14"/>
      <c r="E25" s="14"/>
      <c r="F25" s="20"/>
      <c r="G25" s="10"/>
      <c r="H25" s="10"/>
      <c r="I25" s="10"/>
      <c r="J25" s="10"/>
      <c r="K25" s="10"/>
      <c r="L25" s="10"/>
      <c r="N25" s="48" t="s">
        <v>170</v>
      </c>
      <c r="O25" s="33"/>
      <c r="P25" s="33"/>
      <c r="Q25" s="33"/>
      <c r="R25" s="33"/>
      <c r="S25" s="33"/>
    </row>
    <row r="26" spans="2:26" s="8" customFormat="1" x14ac:dyDescent="0.3">
      <c r="B26" s="10"/>
      <c r="C26" s="10"/>
      <c r="D26" s="14"/>
      <c r="E26" s="14"/>
      <c r="F26" s="20"/>
      <c r="G26" s="10"/>
      <c r="H26" s="10"/>
      <c r="I26" s="10"/>
      <c r="J26" s="10"/>
      <c r="K26" s="10"/>
      <c r="L26" s="10"/>
    </row>
    <row r="27" spans="2:26" s="8" customFormat="1" x14ac:dyDescent="0.3">
      <c r="B27" s="10"/>
      <c r="C27" s="10"/>
      <c r="D27" s="14"/>
      <c r="E27" s="14"/>
      <c r="F27" s="20"/>
      <c r="G27" s="10"/>
      <c r="H27" s="10"/>
      <c r="I27" s="10"/>
      <c r="J27" s="10"/>
      <c r="K27" s="10"/>
      <c r="L27" s="10"/>
    </row>
    <row r="28" spans="2:26" s="8" customFormat="1" x14ac:dyDescent="0.3">
      <c r="B28" s="10"/>
      <c r="C28" s="10"/>
      <c r="D28" s="14"/>
      <c r="E28" s="14"/>
      <c r="F28" s="20"/>
      <c r="G28" s="10"/>
      <c r="H28" s="10"/>
      <c r="I28" s="10"/>
      <c r="J28" s="10"/>
      <c r="K28" s="10"/>
      <c r="L28" s="10"/>
    </row>
    <row r="29" spans="2:26" s="8" customFormat="1" x14ac:dyDescent="0.3">
      <c r="B29" s="10"/>
      <c r="C29" s="10"/>
      <c r="D29" s="14"/>
      <c r="E29" s="14"/>
      <c r="F29" s="20"/>
      <c r="G29" s="10"/>
      <c r="H29" s="10"/>
      <c r="I29" s="10"/>
      <c r="J29" s="10"/>
      <c r="K29" s="10"/>
      <c r="L29" s="10"/>
    </row>
    <row r="30" spans="2:26" s="8" customFormat="1" x14ac:dyDescent="0.3">
      <c r="B30" s="10"/>
      <c r="C30" s="10"/>
      <c r="D30" s="14"/>
      <c r="E30" s="14"/>
      <c r="F30" s="21"/>
      <c r="G30" s="10"/>
      <c r="H30" s="10"/>
      <c r="I30" s="10"/>
      <c r="J30" s="10"/>
      <c r="K30" s="10"/>
      <c r="L30" s="10"/>
    </row>
    <row r="31" spans="2:26" s="8" customFormat="1" x14ac:dyDescent="0.3">
      <c r="B31" s="10"/>
      <c r="C31" s="10"/>
      <c r="D31" s="14"/>
      <c r="E31" s="14"/>
      <c r="F31" s="21"/>
      <c r="G31" s="10"/>
      <c r="H31" s="10"/>
      <c r="I31" s="10"/>
      <c r="J31" s="10"/>
      <c r="K31" s="10"/>
      <c r="L31" s="10"/>
    </row>
    <row r="32" spans="2:26" s="8" customFormat="1" x14ac:dyDescent="0.3">
      <c r="B32" s="10"/>
      <c r="C32" s="10"/>
      <c r="D32" s="14"/>
      <c r="E32" s="14"/>
      <c r="F32" s="21"/>
      <c r="G32" s="10"/>
      <c r="H32" s="10"/>
      <c r="I32" s="10"/>
      <c r="J32" s="10"/>
      <c r="K32" s="10"/>
      <c r="L32" s="10"/>
    </row>
    <row r="33" spans="2:12" s="8" customFormat="1" x14ac:dyDescent="0.3">
      <c r="B33" s="10"/>
      <c r="C33" s="10"/>
      <c r="D33" s="14"/>
      <c r="E33" s="14"/>
      <c r="F33" s="21"/>
      <c r="G33" s="10"/>
      <c r="H33" s="10"/>
      <c r="I33" s="10"/>
      <c r="J33" s="10"/>
      <c r="K33" s="10"/>
      <c r="L33" s="10"/>
    </row>
    <row r="34" spans="2:12" s="8" customFormat="1" x14ac:dyDescent="0.3">
      <c r="B34" s="10"/>
      <c r="C34" s="10"/>
      <c r="D34" s="14"/>
      <c r="E34" s="14"/>
      <c r="F34" s="21"/>
      <c r="G34" s="10"/>
      <c r="H34" s="10"/>
      <c r="I34" s="10"/>
      <c r="J34" s="10"/>
      <c r="K34" s="10"/>
      <c r="L34" s="10"/>
    </row>
    <row r="35" spans="2:12" s="8" customFormat="1" x14ac:dyDescent="0.3">
      <c r="B35" s="10"/>
      <c r="C35" s="10"/>
      <c r="D35" s="14"/>
      <c r="E35" s="14"/>
      <c r="F35" s="21"/>
      <c r="G35" s="10"/>
      <c r="H35" s="10"/>
      <c r="I35" s="10"/>
      <c r="J35" s="10"/>
      <c r="K35" s="10"/>
      <c r="L35" s="10"/>
    </row>
    <row r="36" spans="2:12" s="8" customFormat="1" x14ac:dyDescent="0.3">
      <c r="B36" s="10"/>
      <c r="C36" s="10"/>
      <c r="D36" s="14"/>
      <c r="E36" s="14"/>
      <c r="F36" s="21"/>
      <c r="G36" s="10"/>
      <c r="H36" s="10"/>
      <c r="I36" s="10"/>
      <c r="J36" s="10"/>
      <c r="K36" s="10"/>
      <c r="L36" s="10"/>
    </row>
    <row r="37" spans="2:12" s="8" customFormat="1" x14ac:dyDescent="0.3">
      <c r="B37" s="10"/>
      <c r="C37" s="10"/>
      <c r="D37" s="14"/>
      <c r="E37" s="14"/>
      <c r="F37" s="21"/>
      <c r="G37" s="10"/>
      <c r="H37" s="10"/>
      <c r="I37" s="10"/>
      <c r="J37" s="10"/>
      <c r="K37" s="10"/>
      <c r="L37" s="10"/>
    </row>
    <row r="38" spans="2:12" s="8" customFormat="1" x14ac:dyDescent="0.3">
      <c r="B38" s="10"/>
      <c r="C38" s="10"/>
      <c r="D38" s="14"/>
      <c r="E38" s="14"/>
      <c r="F38" s="21"/>
      <c r="G38" s="10"/>
      <c r="H38" s="10"/>
      <c r="I38" s="10"/>
      <c r="J38" s="10"/>
      <c r="K38" s="10"/>
      <c r="L38" s="10"/>
    </row>
    <row r="39" spans="2:12" s="8" customFormat="1" x14ac:dyDescent="0.3">
      <c r="B39" s="10"/>
      <c r="C39" s="10"/>
      <c r="D39" s="14"/>
      <c r="E39" s="14"/>
      <c r="F39" s="21"/>
      <c r="G39" s="10"/>
      <c r="H39" s="10"/>
      <c r="I39" s="10"/>
      <c r="J39" s="10"/>
      <c r="K39" s="10"/>
      <c r="L39" s="10"/>
    </row>
    <row r="40" spans="2:12" s="8" customFormat="1" x14ac:dyDescent="0.3">
      <c r="B40" s="10"/>
      <c r="C40" s="10"/>
      <c r="D40" s="14"/>
      <c r="E40" s="14"/>
      <c r="F40" s="21"/>
      <c r="G40" s="10"/>
      <c r="H40" s="10"/>
      <c r="I40" s="10"/>
      <c r="J40" s="10"/>
      <c r="K40" s="10"/>
      <c r="L40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opLeftCell="A19" workbookViewId="0">
      <selection activeCell="G8" sqref="G8"/>
    </sheetView>
  </sheetViews>
  <sheetFormatPr defaultRowHeight="14.4" x14ac:dyDescent="0.3"/>
  <cols>
    <col min="1" max="1" width="15.88671875" bestFit="1" customWidth="1"/>
  </cols>
  <sheetData>
    <row r="1" spans="1:6" x14ac:dyDescent="0.3">
      <c r="A1" t="s">
        <v>1</v>
      </c>
    </row>
    <row r="2" spans="1:6" x14ac:dyDescent="0.3">
      <c r="B2">
        <v>1</v>
      </c>
      <c r="C2" s="4">
        <v>13</v>
      </c>
      <c r="D2" s="4"/>
      <c r="E2" s="5">
        <v>1036.5</v>
      </c>
      <c r="F2" s="4"/>
    </row>
    <row r="3" spans="1:6" x14ac:dyDescent="0.3">
      <c r="B3">
        <v>2</v>
      </c>
      <c r="C3" s="4">
        <v>13</v>
      </c>
      <c r="D3" s="4"/>
      <c r="E3" s="5">
        <v>1036.5</v>
      </c>
      <c r="F3" s="4"/>
    </row>
    <row r="4" spans="1:6" x14ac:dyDescent="0.3">
      <c r="B4">
        <v>3</v>
      </c>
      <c r="C4" s="4">
        <v>13</v>
      </c>
      <c r="D4" s="4"/>
      <c r="E4" s="5">
        <v>1036.5</v>
      </c>
      <c r="F4" s="4"/>
    </row>
    <row r="5" spans="1:6" x14ac:dyDescent="0.3">
      <c r="B5">
        <v>4</v>
      </c>
      <c r="C5" s="4">
        <v>13</v>
      </c>
      <c r="D5" s="4"/>
      <c r="E5" s="5">
        <v>1036.5</v>
      </c>
      <c r="F5" s="4"/>
    </row>
    <row r="6" spans="1:6" x14ac:dyDescent="0.3">
      <c r="B6">
        <v>5</v>
      </c>
      <c r="C6" s="4">
        <v>13</v>
      </c>
      <c r="D6" s="4"/>
      <c r="E6" s="5">
        <v>1036.5</v>
      </c>
      <c r="F6" s="4"/>
    </row>
    <row r="7" spans="1:6" x14ac:dyDescent="0.3">
      <c r="B7">
        <v>6</v>
      </c>
      <c r="C7" s="4">
        <v>13</v>
      </c>
      <c r="D7" s="4"/>
      <c r="E7" s="5">
        <v>1036.5</v>
      </c>
      <c r="F7" s="4"/>
    </row>
    <row r="8" spans="1:6" x14ac:dyDescent="0.3">
      <c r="B8">
        <v>7</v>
      </c>
      <c r="C8" s="4">
        <v>13</v>
      </c>
      <c r="D8" s="4"/>
      <c r="E8" s="5">
        <v>1036.5</v>
      </c>
      <c r="F8" s="4"/>
    </row>
    <row r="9" spans="1:6" x14ac:dyDescent="0.3">
      <c r="B9">
        <v>8</v>
      </c>
      <c r="C9" s="4">
        <v>13</v>
      </c>
      <c r="D9" s="4"/>
      <c r="E9" s="5">
        <v>1036.5</v>
      </c>
      <c r="F9" s="4"/>
    </row>
    <row r="10" spans="1:6" x14ac:dyDescent="0.3">
      <c r="B10">
        <v>9</v>
      </c>
      <c r="C10" s="4">
        <v>13</v>
      </c>
      <c r="D10" s="4"/>
      <c r="E10" s="5">
        <v>1036.5</v>
      </c>
      <c r="F10" s="4"/>
    </row>
    <row r="11" spans="1:6" x14ac:dyDescent="0.3">
      <c r="B11">
        <v>10</v>
      </c>
      <c r="C11" s="4">
        <v>13</v>
      </c>
      <c r="D11" s="4"/>
      <c r="E11" s="5">
        <v>1036.5</v>
      </c>
      <c r="F11" s="4"/>
    </row>
    <row r="12" spans="1:6" x14ac:dyDescent="0.3">
      <c r="B12">
        <v>11</v>
      </c>
      <c r="C12" s="4">
        <v>13</v>
      </c>
      <c r="D12" s="4"/>
      <c r="E12" s="5">
        <v>1036.5</v>
      </c>
      <c r="F12" s="4"/>
    </row>
    <row r="13" spans="1:6" x14ac:dyDescent="0.3">
      <c r="B13">
        <v>12</v>
      </c>
      <c r="C13" s="4">
        <v>13</v>
      </c>
      <c r="D13" s="4"/>
      <c r="E13" s="5">
        <v>1086.5</v>
      </c>
      <c r="F13" s="4"/>
    </row>
    <row r="14" spans="1:6" x14ac:dyDescent="0.3">
      <c r="B14">
        <v>13</v>
      </c>
      <c r="C14" s="4">
        <v>13</v>
      </c>
      <c r="D14" s="4"/>
      <c r="E14" s="5">
        <v>1086.5</v>
      </c>
      <c r="F14" s="4"/>
    </row>
    <row r="15" spans="1:6" x14ac:dyDescent="0.3">
      <c r="B15">
        <v>14</v>
      </c>
      <c r="C15" s="4">
        <v>14</v>
      </c>
      <c r="D15" s="4"/>
      <c r="E15" s="5">
        <v>1086.5</v>
      </c>
      <c r="F15" s="4"/>
    </row>
    <row r="16" spans="1:6" x14ac:dyDescent="0.3">
      <c r="B16">
        <v>15</v>
      </c>
      <c r="C16" s="4">
        <v>14</v>
      </c>
      <c r="D16" s="4"/>
      <c r="E16" s="5">
        <v>1086.5</v>
      </c>
      <c r="F16" s="4"/>
    </row>
    <row r="17" spans="2:6" x14ac:dyDescent="0.3">
      <c r="B17">
        <v>16</v>
      </c>
      <c r="C17" s="4">
        <v>14</v>
      </c>
      <c r="D17" s="4"/>
      <c r="E17" s="5">
        <v>1086.5</v>
      </c>
      <c r="F17" s="4"/>
    </row>
    <row r="18" spans="2:6" x14ac:dyDescent="0.3">
      <c r="B18">
        <v>17</v>
      </c>
      <c r="C18" s="4">
        <v>14</v>
      </c>
      <c r="D18" s="4"/>
      <c r="E18" s="5">
        <v>1086.5</v>
      </c>
      <c r="F18" s="4"/>
    </row>
    <row r="19" spans="2:6" x14ac:dyDescent="0.3">
      <c r="B19">
        <v>18</v>
      </c>
      <c r="C19" s="4">
        <v>14</v>
      </c>
      <c r="D19" s="4"/>
      <c r="E19" s="5">
        <v>1117.5</v>
      </c>
      <c r="F19" s="4"/>
    </row>
    <row r="20" spans="2:6" x14ac:dyDescent="0.3">
      <c r="B20">
        <v>19</v>
      </c>
      <c r="C20" s="4">
        <v>15</v>
      </c>
      <c r="D20" s="4"/>
      <c r="E20" s="5">
        <v>1117.5</v>
      </c>
      <c r="F20" s="4"/>
    </row>
    <row r="21" spans="2:6" x14ac:dyDescent="0.3">
      <c r="B21">
        <v>20</v>
      </c>
      <c r="C21" s="4">
        <v>15</v>
      </c>
      <c r="D21" s="4"/>
      <c r="E21" s="5">
        <v>1117.5</v>
      </c>
      <c r="F21" s="4"/>
    </row>
    <row r="22" spans="2:6" x14ac:dyDescent="0.3">
      <c r="B22">
        <v>21</v>
      </c>
      <c r="C22" s="4">
        <v>15</v>
      </c>
      <c r="D22" s="4"/>
      <c r="E22" s="5">
        <v>1117.5</v>
      </c>
      <c r="F22" s="4"/>
    </row>
    <row r="23" spans="2:6" x14ac:dyDescent="0.3">
      <c r="B23">
        <v>22</v>
      </c>
      <c r="C23" s="4">
        <v>15</v>
      </c>
      <c r="D23" s="4"/>
      <c r="E23" s="4">
        <v>1163</v>
      </c>
      <c r="F23" s="4"/>
    </row>
    <row r="24" spans="2:6" x14ac:dyDescent="0.3">
      <c r="B24">
        <v>23</v>
      </c>
      <c r="C24" s="4">
        <v>15</v>
      </c>
      <c r="D24" s="4"/>
      <c r="E24" s="4">
        <v>1163</v>
      </c>
      <c r="F24" s="4"/>
    </row>
    <row r="25" spans="2:6" x14ac:dyDescent="0.3">
      <c r="B25">
        <v>24</v>
      </c>
      <c r="C25" s="4">
        <v>15</v>
      </c>
      <c r="D25" s="4"/>
      <c r="E25" s="4">
        <v>1163</v>
      </c>
      <c r="F25" s="4"/>
    </row>
    <row r="26" spans="2:6" x14ac:dyDescent="0.3">
      <c r="B26">
        <v>25</v>
      </c>
      <c r="C26" s="4">
        <v>15</v>
      </c>
      <c r="D26" s="4"/>
      <c r="E26" s="4">
        <v>1163</v>
      </c>
      <c r="F26" s="4"/>
    </row>
    <row r="27" spans="2:6" x14ac:dyDescent="0.3">
      <c r="B27">
        <v>26</v>
      </c>
      <c r="C27" s="4">
        <v>15</v>
      </c>
      <c r="D27" s="4"/>
      <c r="E27" s="5">
        <v>1217.5</v>
      </c>
      <c r="F27" s="4"/>
    </row>
    <row r="28" spans="2:6" x14ac:dyDescent="0.3">
      <c r="B28">
        <v>27</v>
      </c>
      <c r="C28" s="4">
        <v>16</v>
      </c>
      <c r="D28" s="4"/>
      <c r="E28" s="5">
        <v>1217.5</v>
      </c>
      <c r="F28" s="4"/>
    </row>
    <row r="29" spans="2:6" x14ac:dyDescent="0.3">
      <c r="B29">
        <v>28</v>
      </c>
      <c r="C29" s="4">
        <v>16</v>
      </c>
      <c r="D29" s="4"/>
      <c r="E29" s="5">
        <v>1217.5</v>
      </c>
      <c r="F29" s="4"/>
    </row>
    <row r="30" spans="2:6" x14ac:dyDescent="0.3">
      <c r="B30">
        <v>29</v>
      </c>
      <c r="C30" s="4">
        <v>16</v>
      </c>
      <c r="D30" s="4"/>
      <c r="E30" s="5">
        <v>1217.5</v>
      </c>
      <c r="F30" s="4"/>
    </row>
    <row r="31" spans="2:6" x14ac:dyDescent="0.3">
      <c r="B31">
        <v>30</v>
      </c>
      <c r="C31" s="4">
        <v>17</v>
      </c>
      <c r="D31" s="4"/>
      <c r="E31" s="4">
        <v>1273</v>
      </c>
      <c r="F31" s="4"/>
    </row>
    <row r="32" spans="2:6" x14ac:dyDescent="0.3">
      <c r="B32">
        <v>31</v>
      </c>
      <c r="C32" s="4">
        <v>17</v>
      </c>
      <c r="D32" s="4"/>
      <c r="E32" s="4">
        <v>1273</v>
      </c>
      <c r="F32" s="4"/>
    </row>
    <row r="33" spans="2:6" x14ac:dyDescent="0.3">
      <c r="B33">
        <v>32</v>
      </c>
      <c r="C33" s="4">
        <v>17</v>
      </c>
      <c r="D33" s="4"/>
      <c r="E33" s="4">
        <v>1273</v>
      </c>
      <c r="F33" s="4"/>
    </row>
    <row r="34" spans="2:6" x14ac:dyDescent="0.3">
      <c r="B34">
        <v>33</v>
      </c>
      <c r="C34" s="4">
        <v>17</v>
      </c>
      <c r="D34" s="4"/>
      <c r="E34" s="4">
        <v>1273</v>
      </c>
      <c r="F34" s="4"/>
    </row>
    <row r="35" spans="2:6" x14ac:dyDescent="0.3">
      <c r="B35">
        <v>34</v>
      </c>
      <c r="C35" s="4">
        <v>17</v>
      </c>
      <c r="D35" s="4"/>
      <c r="E35" s="5">
        <v>1365.5</v>
      </c>
      <c r="F35" s="4"/>
    </row>
    <row r="36" spans="2:6" x14ac:dyDescent="0.3">
      <c r="B36">
        <v>35</v>
      </c>
      <c r="C36" s="4">
        <v>18</v>
      </c>
      <c r="D36" s="4"/>
      <c r="E36" s="5">
        <v>1365.5</v>
      </c>
      <c r="F36" s="4"/>
    </row>
    <row r="37" spans="2:6" x14ac:dyDescent="0.3">
      <c r="B37">
        <v>36</v>
      </c>
      <c r="C37" s="4">
        <v>18</v>
      </c>
      <c r="D37" s="4"/>
      <c r="E37" s="5">
        <v>1365.5</v>
      </c>
      <c r="F37" s="4"/>
    </row>
    <row r="38" spans="2:6" x14ac:dyDescent="0.3">
      <c r="B38">
        <v>37</v>
      </c>
      <c r="C38" s="4">
        <v>18</v>
      </c>
      <c r="D38" s="4"/>
      <c r="E38" s="5">
        <v>1365.5</v>
      </c>
      <c r="F38" s="4"/>
    </row>
    <row r="39" spans="2:6" x14ac:dyDescent="0.3">
      <c r="B39">
        <v>38</v>
      </c>
      <c r="C39" s="4">
        <v>18</v>
      </c>
      <c r="D39" s="4"/>
      <c r="E39" s="5">
        <v>1365.5</v>
      </c>
      <c r="F39" s="4"/>
    </row>
    <row r="40" spans="2:6" x14ac:dyDescent="0.3">
      <c r="B40">
        <v>39</v>
      </c>
      <c r="C40" s="4">
        <v>21</v>
      </c>
      <c r="D40" s="4"/>
      <c r="E40" s="4">
        <v>1604</v>
      </c>
      <c r="F40" s="4"/>
    </row>
    <row r="41" spans="2:6" x14ac:dyDescent="0.3">
      <c r="B41">
        <v>40</v>
      </c>
      <c r="C41" s="4">
        <v>21</v>
      </c>
      <c r="D41" s="4"/>
      <c r="E41" s="4">
        <v>1604</v>
      </c>
      <c r="F41" s="4"/>
    </row>
    <row r="42" spans="2:6" x14ac:dyDescent="0.3">
      <c r="B42">
        <v>41</v>
      </c>
      <c r="C42" s="4">
        <v>21</v>
      </c>
      <c r="D42" s="4"/>
      <c r="E42" s="4">
        <v>1604</v>
      </c>
      <c r="F42" s="4"/>
    </row>
    <row r="43" spans="2:6" x14ac:dyDescent="0.3">
      <c r="B43">
        <v>42</v>
      </c>
      <c r="C43" s="4">
        <v>21</v>
      </c>
      <c r="D43" s="4"/>
      <c r="E43" s="4">
        <v>1604</v>
      </c>
      <c r="F43" s="4"/>
    </row>
    <row r="44" spans="2:6" x14ac:dyDescent="0.3">
      <c r="B44">
        <v>43</v>
      </c>
      <c r="C44" s="4">
        <v>24</v>
      </c>
      <c r="D44" s="4"/>
      <c r="E44" s="5">
        <v>1753.5</v>
      </c>
      <c r="F44" s="4"/>
    </row>
    <row r="45" spans="2:6" x14ac:dyDescent="0.3">
      <c r="B45">
        <v>44</v>
      </c>
      <c r="C45" s="4">
        <v>24</v>
      </c>
      <c r="D45" s="4"/>
      <c r="E45" s="5">
        <v>1753.5</v>
      </c>
      <c r="F45" s="4"/>
    </row>
    <row r="46" spans="2:6" x14ac:dyDescent="0.3">
      <c r="B46">
        <v>45</v>
      </c>
      <c r="C46" s="4">
        <v>24</v>
      </c>
      <c r="D46" s="4"/>
      <c r="E46" s="5">
        <v>1753.5</v>
      </c>
      <c r="F46" s="4"/>
    </row>
    <row r="47" spans="2:6" x14ac:dyDescent="0.3">
      <c r="B47">
        <v>46</v>
      </c>
      <c r="C47" s="4">
        <v>24</v>
      </c>
      <c r="D47" s="4"/>
      <c r="E47" s="5">
        <v>1753.5</v>
      </c>
      <c r="F47" s="4"/>
    </row>
    <row r="48" spans="2:6" x14ac:dyDescent="0.3">
      <c r="B48">
        <v>47</v>
      </c>
      <c r="C48" s="4">
        <v>24</v>
      </c>
      <c r="D48" s="4"/>
      <c r="E48" s="4">
        <v>1983</v>
      </c>
      <c r="F48" s="4"/>
    </row>
    <row r="49" spans="2:6" x14ac:dyDescent="0.3">
      <c r="B49">
        <v>48</v>
      </c>
      <c r="C49" s="4">
        <v>24</v>
      </c>
      <c r="D49" s="4"/>
      <c r="E49" s="4">
        <v>1983</v>
      </c>
      <c r="F49" s="4"/>
    </row>
    <row r="50" spans="2:6" x14ac:dyDescent="0.3">
      <c r="B50">
        <v>49</v>
      </c>
      <c r="C50" s="4">
        <v>24</v>
      </c>
      <c r="D50" s="4"/>
      <c r="E50" s="4">
        <v>1983</v>
      </c>
      <c r="F50" s="4"/>
    </row>
    <row r="51" spans="2:6" x14ac:dyDescent="0.3">
      <c r="B51">
        <v>50</v>
      </c>
      <c r="C51" s="4">
        <v>27</v>
      </c>
      <c r="D51" s="4"/>
      <c r="E51" s="4">
        <v>1983</v>
      </c>
      <c r="F51" s="4"/>
    </row>
    <row r="52" spans="2:6" x14ac:dyDescent="0.3">
      <c r="B52">
        <v>51</v>
      </c>
      <c r="C52" s="4">
        <v>27</v>
      </c>
      <c r="D52" s="4"/>
      <c r="E52" s="4">
        <v>1983</v>
      </c>
      <c r="F52" s="4"/>
    </row>
    <row r="53" spans="2:6" x14ac:dyDescent="0.3">
      <c r="B53">
        <v>52</v>
      </c>
      <c r="C53" s="4">
        <v>27</v>
      </c>
      <c r="D53" s="4"/>
      <c r="E53" s="4">
        <v>1983</v>
      </c>
      <c r="F53" s="4"/>
    </row>
    <row r="54" spans="2:6" x14ac:dyDescent="0.3">
      <c r="B54">
        <v>53</v>
      </c>
      <c r="C54" s="4">
        <v>27</v>
      </c>
      <c r="D54" s="4"/>
      <c r="E54" s="4">
        <v>1983</v>
      </c>
      <c r="F54" s="4"/>
    </row>
    <row r="55" spans="2:6" x14ac:dyDescent="0.3">
      <c r="B55">
        <v>54</v>
      </c>
      <c r="C55" s="4">
        <v>27</v>
      </c>
      <c r="D55" s="4"/>
      <c r="E55" s="4">
        <v>1983</v>
      </c>
      <c r="F55" s="4"/>
    </row>
    <row r="56" spans="2:6" x14ac:dyDescent="0.3">
      <c r="B56">
        <v>55</v>
      </c>
      <c r="C56" s="4">
        <v>27</v>
      </c>
      <c r="D56" s="4"/>
      <c r="E56" s="4">
        <v>1983</v>
      </c>
      <c r="F56" s="4"/>
    </row>
    <row r="57" spans="2:6" x14ac:dyDescent="0.3">
      <c r="B57">
        <v>56</v>
      </c>
      <c r="C57" s="4">
        <v>27</v>
      </c>
      <c r="D57" s="4"/>
      <c r="E57" s="4">
        <v>1983</v>
      </c>
      <c r="F57" s="4"/>
    </row>
    <row r="58" spans="2:6" x14ac:dyDescent="0.3">
      <c r="B58">
        <v>57</v>
      </c>
      <c r="C58" s="4">
        <v>27</v>
      </c>
      <c r="D58" s="4"/>
      <c r="E58" s="4">
        <v>1983</v>
      </c>
      <c r="F58" s="4"/>
    </row>
    <row r="59" spans="2:6" x14ac:dyDescent="0.3">
      <c r="B59">
        <v>58</v>
      </c>
      <c r="C59" s="4">
        <v>27</v>
      </c>
      <c r="D59" s="4"/>
      <c r="E59" s="4">
        <v>1983</v>
      </c>
      <c r="F59" s="4"/>
    </row>
    <row r="60" spans="2:6" x14ac:dyDescent="0.3">
      <c r="B60">
        <v>59</v>
      </c>
      <c r="C60" s="4">
        <v>27</v>
      </c>
      <c r="D60" s="4"/>
      <c r="E60" s="4">
        <v>1983</v>
      </c>
      <c r="F60" s="4"/>
    </row>
    <row r="61" spans="2:6" x14ac:dyDescent="0.3">
      <c r="B61">
        <v>60</v>
      </c>
      <c r="C61" s="4">
        <v>27</v>
      </c>
      <c r="D61" s="4"/>
      <c r="E61" s="5">
        <v>2673.5</v>
      </c>
      <c r="F61" s="4"/>
    </row>
    <row r="62" spans="2:6" x14ac:dyDescent="0.3">
      <c r="B62">
        <v>61</v>
      </c>
      <c r="C62" s="4">
        <v>35</v>
      </c>
      <c r="D62" s="4"/>
      <c r="E62" s="5">
        <v>2673.5</v>
      </c>
      <c r="F62" s="4"/>
    </row>
    <row r="63" spans="2:6" x14ac:dyDescent="0.3">
      <c r="B63">
        <v>62</v>
      </c>
      <c r="C63" s="4">
        <v>35</v>
      </c>
      <c r="D63" s="4"/>
      <c r="E63" s="5">
        <v>2673.5</v>
      </c>
      <c r="F63" s="4"/>
    </row>
    <row r="64" spans="2:6" x14ac:dyDescent="0.3">
      <c r="B64">
        <v>63</v>
      </c>
      <c r="C64" s="4">
        <v>35</v>
      </c>
      <c r="D64" s="4"/>
      <c r="E64" s="5">
        <v>2673.5</v>
      </c>
      <c r="F64" s="4"/>
    </row>
    <row r="65" spans="2:6" x14ac:dyDescent="0.3">
      <c r="B65">
        <v>64</v>
      </c>
      <c r="C65" s="4">
        <v>35</v>
      </c>
      <c r="D65" s="4"/>
      <c r="E65" s="5">
        <v>2673.5</v>
      </c>
      <c r="F65" s="4"/>
    </row>
    <row r="66" spans="2:6" x14ac:dyDescent="0.3">
      <c r="B66">
        <v>65</v>
      </c>
      <c r="C66" s="4">
        <v>38</v>
      </c>
      <c r="D66" s="4"/>
      <c r="E66" s="5">
        <v>2873.5</v>
      </c>
      <c r="F66" s="4"/>
    </row>
    <row r="67" spans="2:6" x14ac:dyDescent="0.3">
      <c r="B67">
        <v>66</v>
      </c>
      <c r="C67" s="4">
        <v>38</v>
      </c>
      <c r="D67" s="4"/>
      <c r="E67" s="5">
        <v>2873.5</v>
      </c>
      <c r="F67" s="4"/>
    </row>
    <row r="68" spans="2:6" x14ac:dyDescent="0.3">
      <c r="B68">
        <v>67</v>
      </c>
      <c r="C68" s="4">
        <v>38</v>
      </c>
      <c r="D68" s="4"/>
      <c r="E68" s="5">
        <v>2873.5</v>
      </c>
      <c r="F68" s="4"/>
    </row>
    <row r="69" spans="2:6" x14ac:dyDescent="0.3">
      <c r="B69">
        <v>68</v>
      </c>
      <c r="C69" s="4">
        <v>38</v>
      </c>
      <c r="D69" s="4"/>
      <c r="E69" s="5">
        <v>2873.5</v>
      </c>
      <c r="F69" s="4"/>
    </row>
    <row r="70" spans="2:6" x14ac:dyDescent="0.3">
      <c r="B70">
        <v>69</v>
      </c>
      <c r="C70" s="4">
        <v>41</v>
      </c>
      <c r="D70" s="4"/>
      <c r="E70" s="5">
        <v>3080.5</v>
      </c>
      <c r="F70" s="4"/>
    </row>
    <row r="71" spans="2:6" x14ac:dyDescent="0.3">
      <c r="B71">
        <v>70</v>
      </c>
      <c r="C71" s="4">
        <v>41</v>
      </c>
      <c r="D71" s="4"/>
      <c r="E71" s="5">
        <v>3080.5</v>
      </c>
      <c r="F71" s="4"/>
    </row>
    <row r="72" spans="2:6" x14ac:dyDescent="0.3">
      <c r="B72">
        <v>71</v>
      </c>
      <c r="C72" s="4">
        <v>41</v>
      </c>
      <c r="D72" s="4"/>
      <c r="E72" s="5">
        <v>3080.5</v>
      </c>
      <c r="F72" s="4"/>
    </row>
    <row r="73" spans="2:6" x14ac:dyDescent="0.3">
      <c r="B73">
        <v>72</v>
      </c>
      <c r="C73" s="4">
        <v>41</v>
      </c>
      <c r="D73" s="4"/>
      <c r="E73" s="5">
        <v>3080.5</v>
      </c>
      <c r="F73" s="4"/>
    </row>
    <row r="74" spans="2:6" x14ac:dyDescent="0.3">
      <c r="B74">
        <v>73</v>
      </c>
      <c r="C74" s="4">
        <v>44</v>
      </c>
      <c r="D74" s="4"/>
      <c r="E74" s="4">
        <v>3270</v>
      </c>
      <c r="F74" s="4"/>
    </row>
    <row r="75" spans="2:6" x14ac:dyDescent="0.3">
      <c r="B75">
        <v>74</v>
      </c>
      <c r="C75" s="4">
        <v>44</v>
      </c>
      <c r="D75" s="4"/>
      <c r="E75" s="4">
        <v>3270</v>
      </c>
      <c r="F75" s="4"/>
    </row>
    <row r="76" spans="2:6" x14ac:dyDescent="0.3">
      <c r="B76">
        <v>75</v>
      </c>
      <c r="C76" s="4">
        <v>44</v>
      </c>
      <c r="D76" s="4"/>
      <c r="E76" s="4">
        <v>3270</v>
      </c>
      <c r="F76" s="4"/>
    </row>
    <row r="77" spans="2:6" x14ac:dyDescent="0.3">
      <c r="B77">
        <v>76</v>
      </c>
      <c r="C77" s="4">
        <v>44</v>
      </c>
      <c r="D77" s="4"/>
      <c r="E77" s="4">
        <v>3270</v>
      </c>
      <c r="F77" s="4"/>
    </row>
    <row r="78" spans="2:6" x14ac:dyDescent="0.3">
      <c r="B78">
        <v>77</v>
      </c>
      <c r="C78" s="4">
        <v>44</v>
      </c>
      <c r="D78" s="4"/>
      <c r="E78" s="4">
        <v>3270</v>
      </c>
      <c r="F78" s="4"/>
    </row>
    <row r="79" spans="2:6" x14ac:dyDescent="0.3">
      <c r="B79">
        <v>78</v>
      </c>
      <c r="C79" s="4">
        <v>47</v>
      </c>
      <c r="D79" s="4"/>
      <c r="E79" s="4">
        <v>3486</v>
      </c>
      <c r="F79" s="4"/>
    </row>
    <row r="80" spans="2:6" x14ac:dyDescent="0.3">
      <c r="B80">
        <v>79</v>
      </c>
      <c r="C80" s="4">
        <v>47</v>
      </c>
      <c r="D80" s="4"/>
      <c r="E80" s="4">
        <v>3486</v>
      </c>
      <c r="F80" s="4"/>
    </row>
    <row r="81" spans="2:6" x14ac:dyDescent="0.3">
      <c r="B81">
        <v>80</v>
      </c>
      <c r="C81" s="4">
        <v>47</v>
      </c>
      <c r="D81" s="4"/>
      <c r="E81" s="4">
        <v>3486</v>
      </c>
      <c r="F81" s="4"/>
    </row>
    <row r="82" spans="2:6" x14ac:dyDescent="0.3">
      <c r="B82">
        <v>81</v>
      </c>
      <c r="C82" s="4">
        <v>47</v>
      </c>
      <c r="D82" s="4"/>
      <c r="E82" s="4">
        <v>3486</v>
      </c>
      <c r="F82" s="4"/>
    </row>
    <row r="83" spans="2:6" x14ac:dyDescent="0.3">
      <c r="B83">
        <v>82</v>
      </c>
      <c r="C83" s="4">
        <v>47</v>
      </c>
      <c r="D83" s="4"/>
      <c r="E83" s="4">
        <v>3674</v>
      </c>
      <c r="F83" s="4"/>
    </row>
    <row r="84" spans="2:6" x14ac:dyDescent="0.3">
      <c r="B84">
        <v>83</v>
      </c>
      <c r="C84" s="4">
        <v>50</v>
      </c>
      <c r="D84" s="4"/>
      <c r="E84" s="4">
        <v>3674</v>
      </c>
      <c r="F84" s="4"/>
    </row>
    <row r="85" spans="2:6" x14ac:dyDescent="0.3">
      <c r="B85">
        <v>84</v>
      </c>
      <c r="C85" s="4">
        <v>50</v>
      </c>
      <c r="D85" s="4"/>
      <c r="E85" s="4">
        <v>3674</v>
      </c>
      <c r="F85" s="4"/>
    </row>
    <row r="86" spans="2:6" x14ac:dyDescent="0.3">
      <c r="B86">
        <v>85</v>
      </c>
      <c r="C86" s="4">
        <v>50</v>
      </c>
      <c r="D86" s="4"/>
      <c r="E86" s="4">
        <v>3674</v>
      </c>
      <c r="F86" s="4"/>
    </row>
    <row r="87" spans="2:6" x14ac:dyDescent="0.3">
      <c r="B87">
        <v>86</v>
      </c>
      <c r="C87" s="4">
        <v>52</v>
      </c>
      <c r="D87" s="4"/>
      <c r="E87" s="4">
        <v>3878</v>
      </c>
      <c r="F87" s="4"/>
    </row>
    <row r="88" spans="2:6" x14ac:dyDescent="0.3">
      <c r="B88">
        <v>87</v>
      </c>
      <c r="C88" s="4">
        <v>52</v>
      </c>
      <c r="D88" s="4"/>
      <c r="E88" s="4">
        <v>3878</v>
      </c>
      <c r="F88" s="4"/>
    </row>
    <row r="89" spans="2:6" x14ac:dyDescent="0.3">
      <c r="B89">
        <v>88</v>
      </c>
      <c r="C89" s="4">
        <v>52</v>
      </c>
      <c r="D89" s="4"/>
      <c r="E89" s="4">
        <v>3878</v>
      </c>
      <c r="F89" s="4"/>
    </row>
    <row r="90" spans="2:6" x14ac:dyDescent="0.3">
      <c r="B90">
        <v>89</v>
      </c>
      <c r="C90" s="4">
        <v>52</v>
      </c>
      <c r="D90" s="4"/>
      <c r="E90" s="4">
        <v>3878</v>
      </c>
      <c r="F90" s="4"/>
    </row>
    <row r="91" spans="2:6" x14ac:dyDescent="0.3">
      <c r="B91">
        <v>90</v>
      </c>
      <c r="C91" s="4">
        <v>52</v>
      </c>
      <c r="D91" s="4"/>
      <c r="E91" s="4">
        <v>3878</v>
      </c>
      <c r="F91" s="4"/>
    </row>
    <row r="92" spans="2:6" x14ac:dyDescent="0.3">
      <c r="B92">
        <v>91</v>
      </c>
      <c r="C92" s="4">
        <v>52</v>
      </c>
      <c r="D92" s="4"/>
      <c r="E92" s="4">
        <v>3878</v>
      </c>
      <c r="F92" s="4"/>
    </row>
    <row r="93" spans="2:6" x14ac:dyDescent="0.3">
      <c r="B93">
        <v>92</v>
      </c>
      <c r="C93" s="4">
        <v>52</v>
      </c>
      <c r="D93" s="4"/>
      <c r="E93" s="4">
        <v>3878</v>
      </c>
      <c r="F93" s="4"/>
    </row>
    <row r="94" spans="2:6" x14ac:dyDescent="0.3">
      <c r="B94">
        <v>93</v>
      </c>
      <c r="C94" s="4">
        <v>52</v>
      </c>
      <c r="D94" s="4"/>
      <c r="E94" s="4">
        <v>3878</v>
      </c>
      <c r="F94" s="4"/>
    </row>
    <row r="95" spans="2:6" x14ac:dyDescent="0.3">
      <c r="B95">
        <v>94</v>
      </c>
      <c r="C95" s="4">
        <v>52</v>
      </c>
      <c r="D95" s="4"/>
      <c r="E95" s="4">
        <v>3878</v>
      </c>
      <c r="F95" s="4"/>
    </row>
    <row r="96" spans="2:6" x14ac:dyDescent="0.3">
      <c r="B96">
        <v>95</v>
      </c>
      <c r="C96" s="4">
        <v>52</v>
      </c>
      <c r="D96" s="4"/>
      <c r="E96" s="4">
        <v>3878</v>
      </c>
      <c r="F96" s="4"/>
    </row>
    <row r="97" spans="2:6" x14ac:dyDescent="0.3">
      <c r="B97">
        <v>96</v>
      </c>
      <c r="C97" s="4">
        <v>52</v>
      </c>
      <c r="D97" s="4"/>
      <c r="E97" s="4">
        <v>3878</v>
      </c>
      <c r="F97" s="4"/>
    </row>
    <row r="98" spans="2:6" x14ac:dyDescent="0.3">
      <c r="B98">
        <v>97</v>
      </c>
      <c r="C98" s="4">
        <v>52</v>
      </c>
      <c r="D98" s="4"/>
      <c r="E98" s="4">
        <v>4300</v>
      </c>
      <c r="F98" s="4"/>
    </row>
    <row r="99" spans="2:6" x14ac:dyDescent="0.3">
      <c r="B99">
        <v>98</v>
      </c>
      <c r="C99" s="4">
        <v>52</v>
      </c>
      <c r="D99" s="4"/>
      <c r="E99" s="4">
        <v>4300</v>
      </c>
      <c r="F99" s="4"/>
    </row>
    <row r="100" spans="2:6" x14ac:dyDescent="0.3">
      <c r="B100">
        <v>99</v>
      </c>
      <c r="C100" s="4">
        <v>61</v>
      </c>
      <c r="D100" s="4"/>
      <c r="E100" s="4">
        <v>4300</v>
      </c>
      <c r="F100" s="4"/>
    </row>
    <row r="101" spans="2:6" x14ac:dyDescent="0.3">
      <c r="B101">
        <v>100</v>
      </c>
      <c r="C101" s="4">
        <v>61</v>
      </c>
      <c r="D101" s="4"/>
      <c r="E101" s="4">
        <v>4300</v>
      </c>
      <c r="F101" s="4"/>
    </row>
    <row r="102" spans="2:6" x14ac:dyDescent="0.3">
      <c r="B102">
        <v>101</v>
      </c>
      <c r="C102" s="4">
        <v>61</v>
      </c>
      <c r="D102" s="4"/>
      <c r="E102" s="4">
        <v>4300</v>
      </c>
      <c r="F102" s="4"/>
    </row>
    <row r="103" spans="2:6" x14ac:dyDescent="0.3">
      <c r="B103">
        <v>102</v>
      </c>
      <c r="C103" s="4">
        <v>61</v>
      </c>
      <c r="D103" s="4"/>
      <c r="E103" s="4">
        <v>4300</v>
      </c>
      <c r="F103" s="4"/>
    </row>
    <row r="104" spans="2:6" x14ac:dyDescent="0.3">
      <c r="B104">
        <v>103</v>
      </c>
      <c r="C104" s="4">
        <v>61</v>
      </c>
      <c r="D104" s="4"/>
      <c r="E104" s="5">
        <v>4757.5</v>
      </c>
      <c r="F104" s="4"/>
    </row>
    <row r="105" spans="2:6" x14ac:dyDescent="0.3">
      <c r="B105">
        <v>104</v>
      </c>
      <c r="C105" s="4">
        <v>64</v>
      </c>
      <c r="D105" s="4"/>
      <c r="E105" s="5">
        <v>4757.5</v>
      </c>
      <c r="F105" s="4"/>
    </row>
    <row r="106" spans="2:6" x14ac:dyDescent="0.3">
      <c r="B106">
        <v>105</v>
      </c>
      <c r="C106" s="4">
        <v>64</v>
      </c>
      <c r="D106" s="4"/>
      <c r="E106" s="5">
        <v>4757.5</v>
      </c>
      <c r="F106" s="4"/>
    </row>
    <row r="107" spans="2:6" x14ac:dyDescent="0.3">
      <c r="B107">
        <v>106</v>
      </c>
      <c r="C107" s="4">
        <v>64</v>
      </c>
      <c r="D107" s="4"/>
      <c r="E107" s="5">
        <v>4757.5</v>
      </c>
      <c r="F107" s="4"/>
    </row>
    <row r="108" spans="2:6" x14ac:dyDescent="0.3">
      <c r="B108">
        <v>107</v>
      </c>
      <c r="C108" s="4">
        <v>64</v>
      </c>
      <c r="D108" s="4"/>
      <c r="E108" s="4">
        <v>4943</v>
      </c>
      <c r="F108" s="4"/>
    </row>
    <row r="109" spans="2:6" x14ac:dyDescent="0.3">
      <c r="B109">
        <v>108</v>
      </c>
      <c r="C109" s="4">
        <v>66</v>
      </c>
      <c r="D109" s="4"/>
      <c r="E109" s="4">
        <v>4943</v>
      </c>
      <c r="F109" s="4"/>
    </row>
    <row r="110" spans="2:6" x14ac:dyDescent="0.3">
      <c r="B110">
        <v>109</v>
      </c>
      <c r="C110" s="4">
        <v>66</v>
      </c>
      <c r="D110" s="4"/>
      <c r="E110" s="4">
        <v>4943</v>
      </c>
      <c r="F110" s="4"/>
    </row>
    <row r="111" spans="2:6" x14ac:dyDescent="0.3">
      <c r="B111">
        <v>110</v>
      </c>
      <c r="C111" s="4">
        <v>66</v>
      </c>
      <c r="D111" s="4"/>
      <c r="E111" s="4">
        <v>4943</v>
      </c>
      <c r="F111" s="4"/>
    </row>
    <row r="112" spans="2:6" x14ac:dyDescent="0.3">
      <c r="B112">
        <v>111</v>
      </c>
      <c r="C112" s="4">
        <v>66</v>
      </c>
      <c r="D112" s="4"/>
      <c r="E112" s="5">
        <v>5119.5</v>
      </c>
      <c r="F112" s="4"/>
    </row>
    <row r="113" spans="2:6" x14ac:dyDescent="0.3">
      <c r="B113">
        <v>112</v>
      </c>
      <c r="C113" s="4">
        <v>69</v>
      </c>
      <c r="D113" s="4"/>
      <c r="E113" s="5">
        <v>5119.5</v>
      </c>
      <c r="F113" s="4"/>
    </row>
    <row r="114" spans="2:6" x14ac:dyDescent="0.3">
      <c r="B114">
        <v>113</v>
      </c>
      <c r="C114" s="4">
        <v>69</v>
      </c>
      <c r="D114" s="4"/>
      <c r="E114" s="5">
        <v>5119.5</v>
      </c>
      <c r="F114" s="4"/>
    </row>
    <row r="115" spans="2:6" x14ac:dyDescent="0.3">
      <c r="B115">
        <v>114</v>
      </c>
      <c r="C115" s="4">
        <v>69</v>
      </c>
      <c r="D115" s="4"/>
      <c r="E115" s="5">
        <v>5119.5</v>
      </c>
      <c r="F115" s="4"/>
    </row>
    <row r="116" spans="2:6" x14ac:dyDescent="0.3">
      <c r="B116">
        <v>115</v>
      </c>
      <c r="C116" s="4">
        <v>69</v>
      </c>
      <c r="D116" s="4"/>
      <c r="E116" s="5">
        <v>5119.5</v>
      </c>
      <c r="F116" s="4"/>
    </row>
    <row r="117" spans="2:6" x14ac:dyDescent="0.3">
      <c r="B117">
        <v>116</v>
      </c>
      <c r="C117" s="4">
        <v>71</v>
      </c>
      <c r="D117" s="4"/>
      <c r="E117" s="5">
        <v>5285.5</v>
      </c>
      <c r="F117" s="4"/>
    </row>
    <row r="118" spans="2:6" x14ac:dyDescent="0.3">
      <c r="B118">
        <v>117</v>
      </c>
      <c r="C118" s="4">
        <v>71</v>
      </c>
      <c r="D118" s="4"/>
      <c r="E118" s="5">
        <v>5285.5</v>
      </c>
      <c r="F118" s="4"/>
    </row>
    <row r="119" spans="2:6" x14ac:dyDescent="0.3">
      <c r="B119">
        <v>118</v>
      </c>
      <c r="C119" s="4">
        <v>71</v>
      </c>
      <c r="D119" s="4"/>
      <c r="E119" s="5">
        <v>5285.5</v>
      </c>
      <c r="F119" s="4"/>
    </row>
    <row r="120" spans="2:6" x14ac:dyDescent="0.3">
      <c r="B120">
        <v>119</v>
      </c>
      <c r="C120" s="4">
        <v>71</v>
      </c>
      <c r="D120" s="4"/>
      <c r="E120" s="5">
        <v>5285.5</v>
      </c>
      <c r="F120" s="4"/>
    </row>
    <row r="121" spans="2:6" x14ac:dyDescent="0.3">
      <c r="B121">
        <v>120</v>
      </c>
      <c r="C121" s="4">
        <v>71</v>
      </c>
      <c r="D121" s="4"/>
      <c r="E121" s="5">
        <v>5285.5</v>
      </c>
      <c r="F121" s="4"/>
    </row>
    <row r="122" spans="2:6" x14ac:dyDescent="0.3">
      <c r="B122">
        <v>121</v>
      </c>
      <c r="C122" s="4">
        <v>71</v>
      </c>
      <c r="D122" s="4"/>
      <c r="E122" s="4">
        <v>5544</v>
      </c>
      <c r="F122" s="4"/>
    </row>
    <row r="123" spans="2:6" x14ac:dyDescent="0.3">
      <c r="B123">
        <v>122</v>
      </c>
      <c r="C123" s="4">
        <v>74</v>
      </c>
      <c r="D123" s="4"/>
      <c r="E123" s="4">
        <v>5544</v>
      </c>
      <c r="F123" s="4"/>
    </row>
    <row r="124" spans="2:6" x14ac:dyDescent="0.3">
      <c r="B124">
        <v>123</v>
      </c>
      <c r="C124" s="4">
        <v>74</v>
      </c>
      <c r="D124" s="4"/>
      <c r="E124" s="4">
        <v>5544</v>
      </c>
      <c r="F124" s="4"/>
    </row>
    <row r="125" spans="2:6" x14ac:dyDescent="0.3">
      <c r="B125">
        <v>124</v>
      </c>
      <c r="C125" s="4">
        <v>74</v>
      </c>
      <c r="D125" s="4"/>
      <c r="E125" s="4">
        <v>5544</v>
      </c>
      <c r="F125" s="4"/>
    </row>
    <row r="126" spans="2:6" x14ac:dyDescent="0.3">
      <c r="B126">
        <v>125</v>
      </c>
      <c r="C126" s="4">
        <v>74</v>
      </c>
      <c r="D126" s="4"/>
      <c r="E126" s="5">
        <v>5690.5</v>
      </c>
      <c r="F126" s="4"/>
    </row>
    <row r="127" spans="2:6" x14ac:dyDescent="0.3">
      <c r="B127">
        <v>126</v>
      </c>
      <c r="C127" s="4">
        <v>76</v>
      </c>
      <c r="D127" s="4"/>
      <c r="E127" s="5">
        <v>5690.5</v>
      </c>
      <c r="F127" s="4"/>
    </row>
    <row r="128" spans="2:6" x14ac:dyDescent="0.3">
      <c r="B128">
        <v>127</v>
      </c>
      <c r="C128" s="4">
        <v>76</v>
      </c>
      <c r="D128" s="4"/>
      <c r="E128" s="5">
        <v>5690.5</v>
      </c>
      <c r="F128" s="4"/>
    </row>
    <row r="129" spans="2:6" x14ac:dyDescent="0.3">
      <c r="B129">
        <v>128</v>
      </c>
      <c r="C129" s="4">
        <v>76</v>
      </c>
      <c r="D129" s="4"/>
      <c r="E129" s="5">
        <v>5690.5</v>
      </c>
      <c r="F129" s="4"/>
    </row>
    <row r="130" spans="2:6" x14ac:dyDescent="0.3">
      <c r="B130">
        <v>129</v>
      </c>
      <c r="C130" s="4">
        <v>76</v>
      </c>
      <c r="D130" s="4"/>
      <c r="E130" s="5">
        <v>5690.5</v>
      </c>
      <c r="F130" s="4"/>
    </row>
    <row r="131" spans="2:6" x14ac:dyDescent="0.3">
      <c r="B131">
        <v>130</v>
      </c>
      <c r="C131" s="4">
        <v>76</v>
      </c>
      <c r="D131" s="4"/>
      <c r="E131" s="5">
        <v>5690.5</v>
      </c>
      <c r="F131" s="4"/>
    </row>
    <row r="132" spans="2:6" x14ac:dyDescent="0.3">
      <c r="B132">
        <v>131</v>
      </c>
      <c r="C132" s="4">
        <v>76</v>
      </c>
      <c r="D132" s="4"/>
      <c r="E132" s="5">
        <v>5690.5</v>
      </c>
      <c r="F132" s="4"/>
    </row>
    <row r="133" spans="2:6" x14ac:dyDescent="0.3">
      <c r="B133">
        <v>132</v>
      </c>
      <c r="C133" s="4">
        <v>76</v>
      </c>
      <c r="D133" s="4"/>
      <c r="E133" s="5">
        <v>5690.5</v>
      </c>
      <c r="F133" s="4"/>
    </row>
    <row r="134" spans="2:6" x14ac:dyDescent="0.3">
      <c r="B134">
        <v>133</v>
      </c>
      <c r="C134" s="4">
        <v>76</v>
      </c>
      <c r="D134" s="4"/>
      <c r="E134" s="5">
        <v>5690.5</v>
      </c>
      <c r="F134" s="4"/>
    </row>
    <row r="135" spans="2:6" x14ac:dyDescent="0.3">
      <c r="B135">
        <v>134</v>
      </c>
      <c r="C135" s="4">
        <v>76</v>
      </c>
      <c r="D135" s="4"/>
      <c r="E135" s="5">
        <v>5690.5</v>
      </c>
      <c r="F135" s="4"/>
    </row>
    <row r="136" spans="2:6" x14ac:dyDescent="0.3">
      <c r="B136">
        <v>135</v>
      </c>
      <c r="C136" s="4">
        <v>76</v>
      </c>
      <c r="D136" s="4"/>
      <c r="E136" s="5">
        <v>5690.5</v>
      </c>
      <c r="F136" s="4"/>
    </row>
    <row r="137" spans="2:6" x14ac:dyDescent="0.3">
      <c r="B137">
        <v>136</v>
      </c>
      <c r="C137" s="4">
        <v>76</v>
      </c>
      <c r="D137" s="4"/>
      <c r="E137" s="5">
        <v>5690.5</v>
      </c>
      <c r="F137" s="4"/>
    </row>
    <row r="138" spans="2:6" x14ac:dyDescent="0.3">
      <c r="B138">
        <v>137</v>
      </c>
      <c r="C138" s="4">
        <v>76</v>
      </c>
      <c r="D138" s="4"/>
      <c r="E138" s="5">
        <v>5690.5</v>
      </c>
      <c r="F138" s="4"/>
    </row>
    <row r="139" spans="2:6" x14ac:dyDescent="0.3">
      <c r="B139">
        <v>138</v>
      </c>
      <c r="C139" s="4">
        <v>76</v>
      </c>
      <c r="D139" s="4"/>
      <c r="E139" s="5">
        <v>6124.5</v>
      </c>
      <c r="F139" s="4"/>
    </row>
    <row r="140" spans="2:6" x14ac:dyDescent="0.3">
      <c r="B140">
        <v>139</v>
      </c>
      <c r="C140" s="4">
        <v>82</v>
      </c>
      <c r="D140" s="4"/>
      <c r="E140" s="5">
        <v>6124.5</v>
      </c>
      <c r="F140" s="4"/>
    </row>
    <row r="141" spans="2:6" x14ac:dyDescent="0.3">
      <c r="B141">
        <v>140</v>
      </c>
      <c r="C141" s="4">
        <v>82</v>
      </c>
      <c r="D141" s="4"/>
      <c r="E141" s="5">
        <v>6124.5</v>
      </c>
      <c r="F141" s="4"/>
    </row>
    <row r="142" spans="2:6" x14ac:dyDescent="0.3">
      <c r="B142">
        <v>141</v>
      </c>
      <c r="C142" s="4">
        <v>82</v>
      </c>
      <c r="D142" s="4"/>
      <c r="E142" s="5">
        <v>6124.5</v>
      </c>
      <c r="F142" s="4"/>
    </row>
    <row r="143" spans="2:6" x14ac:dyDescent="0.3">
      <c r="B143">
        <v>142</v>
      </c>
      <c r="C143" s="4">
        <v>82</v>
      </c>
      <c r="D143" s="4"/>
      <c r="E143" s="5">
        <v>6124.5</v>
      </c>
      <c r="F143" s="4"/>
    </row>
    <row r="144" spans="2:6" x14ac:dyDescent="0.3">
      <c r="B144">
        <v>143</v>
      </c>
      <c r="C144" s="4">
        <v>84</v>
      </c>
      <c r="D144" s="4"/>
      <c r="E144" s="4">
        <v>6303</v>
      </c>
      <c r="F144" s="4"/>
    </row>
    <row r="145" spans="2:6" x14ac:dyDescent="0.3">
      <c r="B145">
        <v>144</v>
      </c>
      <c r="C145" s="4">
        <v>84</v>
      </c>
      <c r="D145" s="4"/>
      <c r="E145" s="4">
        <v>6303</v>
      </c>
      <c r="F145" s="4"/>
    </row>
    <row r="146" spans="2:6" x14ac:dyDescent="0.3">
      <c r="B146">
        <v>145</v>
      </c>
      <c r="C146" s="4">
        <v>84</v>
      </c>
      <c r="D146" s="4"/>
      <c r="E146" s="4">
        <v>6303</v>
      </c>
      <c r="F146" s="4"/>
    </row>
    <row r="147" spans="2:6" x14ac:dyDescent="0.3">
      <c r="B147">
        <v>146</v>
      </c>
      <c r="C147" s="4">
        <v>84</v>
      </c>
      <c r="D147" s="4"/>
      <c r="E147" s="5">
        <v>6419.5</v>
      </c>
      <c r="F147" s="4"/>
    </row>
    <row r="148" spans="2:6" x14ac:dyDescent="0.3">
      <c r="B148">
        <v>147</v>
      </c>
      <c r="C148" s="4">
        <v>85</v>
      </c>
      <c r="D148" s="4"/>
      <c r="E148" s="5">
        <v>6419.5</v>
      </c>
      <c r="F148" s="4"/>
    </row>
    <row r="149" spans="2:6" x14ac:dyDescent="0.3">
      <c r="B149">
        <v>148</v>
      </c>
      <c r="C149" s="4">
        <v>85</v>
      </c>
      <c r="D149" s="4"/>
      <c r="E149" s="5">
        <v>6419.5</v>
      </c>
      <c r="F149" s="4"/>
    </row>
    <row r="150" spans="2:6" x14ac:dyDescent="0.3">
      <c r="B150">
        <v>149</v>
      </c>
      <c r="C150" s="4">
        <v>85</v>
      </c>
      <c r="D150" s="4"/>
      <c r="E150" s="5">
        <v>6419.5</v>
      </c>
      <c r="F150" s="4"/>
    </row>
    <row r="151" spans="2:6" x14ac:dyDescent="0.3">
      <c r="B151">
        <v>150</v>
      </c>
      <c r="C151" s="4">
        <v>85</v>
      </c>
      <c r="D151" s="4"/>
      <c r="E151" s="5">
        <v>6527.5</v>
      </c>
      <c r="F151" s="4"/>
    </row>
    <row r="152" spans="2:6" x14ac:dyDescent="0.3">
      <c r="B152">
        <v>151</v>
      </c>
      <c r="C152" s="4">
        <v>86</v>
      </c>
      <c r="D152" s="4"/>
      <c r="E152" s="5">
        <v>6527.5</v>
      </c>
      <c r="F152" s="4"/>
    </row>
    <row r="153" spans="2:6" x14ac:dyDescent="0.3">
      <c r="B153">
        <v>152</v>
      </c>
      <c r="C153" s="4">
        <v>86</v>
      </c>
      <c r="D153" s="4"/>
      <c r="E153" s="5">
        <v>6527.5</v>
      </c>
      <c r="F153" s="4"/>
    </row>
    <row r="154" spans="2:6" x14ac:dyDescent="0.3">
      <c r="B154">
        <v>153</v>
      </c>
      <c r="C154" s="4">
        <v>86</v>
      </c>
      <c r="D154" s="4"/>
      <c r="E154" s="5">
        <v>6527.5</v>
      </c>
      <c r="F154" s="4"/>
    </row>
    <row r="155" spans="2:6" x14ac:dyDescent="0.3">
      <c r="B155">
        <v>154</v>
      </c>
      <c r="C155" s="4">
        <v>86</v>
      </c>
      <c r="D155" s="4"/>
      <c r="E155" s="5">
        <v>6511.5</v>
      </c>
      <c r="F155" s="4"/>
    </row>
    <row r="156" spans="2:6" x14ac:dyDescent="0.3">
      <c r="B156">
        <v>155</v>
      </c>
      <c r="C156" s="4">
        <v>87</v>
      </c>
      <c r="D156" s="4"/>
      <c r="E156" s="5">
        <v>6511.5</v>
      </c>
      <c r="F156" s="4"/>
    </row>
    <row r="157" spans="2:6" x14ac:dyDescent="0.3">
      <c r="B157">
        <v>156</v>
      </c>
      <c r="C157" s="4">
        <v>87</v>
      </c>
      <c r="D157" s="4"/>
      <c r="E157" s="5">
        <v>6511.5</v>
      </c>
      <c r="F157" s="4"/>
    </row>
    <row r="158" spans="2:6" x14ac:dyDescent="0.3">
      <c r="B158">
        <v>157</v>
      </c>
      <c r="C158" s="4">
        <v>87</v>
      </c>
      <c r="D158" s="4"/>
      <c r="E158" s="5">
        <v>6511.5</v>
      </c>
      <c r="F158" s="4"/>
    </row>
    <row r="159" spans="2:6" x14ac:dyDescent="0.3">
      <c r="B159">
        <v>158</v>
      </c>
      <c r="C159" s="4">
        <v>87</v>
      </c>
      <c r="D159" s="4"/>
      <c r="E159" s="5">
        <v>6511.5</v>
      </c>
      <c r="F15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C1" workbookViewId="0">
      <selection activeCell="G11" sqref="G11"/>
    </sheetView>
  </sheetViews>
  <sheetFormatPr defaultRowHeight="14.4" x14ac:dyDescent="0.3"/>
  <cols>
    <col min="1" max="1" width="15.88671875" bestFit="1" customWidth="1"/>
    <col min="2" max="2" width="10" bestFit="1" customWidth="1"/>
    <col min="3" max="3" width="17.44140625" bestFit="1" customWidth="1"/>
    <col min="5" max="5" width="18.88671875" bestFit="1" customWidth="1"/>
    <col min="6" max="6" width="11.109375" bestFit="1" customWidth="1"/>
    <col min="7" max="7" width="14.109375" bestFit="1" customWidth="1"/>
    <col min="8" max="8" width="22.5546875" bestFit="1" customWidth="1"/>
    <col min="10" max="10" width="10.44140625" bestFit="1" customWidth="1"/>
    <col min="11" max="11" width="10.5546875" bestFit="1" customWidth="1"/>
  </cols>
  <sheetData>
    <row r="1" spans="1:11" x14ac:dyDescent="0.3">
      <c r="A1" t="s">
        <v>1</v>
      </c>
      <c r="B1" t="s">
        <v>3</v>
      </c>
      <c r="C1" s="3" t="s">
        <v>5</v>
      </c>
      <c r="D1" s="3"/>
      <c r="E1" t="s">
        <v>0</v>
      </c>
      <c r="F1" t="s">
        <v>2</v>
      </c>
      <c r="G1" t="s">
        <v>4</v>
      </c>
      <c r="H1" t="s">
        <v>6</v>
      </c>
      <c r="J1" t="s">
        <v>7</v>
      </c>
      <c r="K1" t="s">
        <v>8</v>
      </c>
    </row>
    <row r="2" spans="1:11" x14ac:dyDescent="0.3">
      <c r="A2">
        <v>1150</v>
      </c>
      <c r="C2" s="4">
        <v>1036.5</v>
      </c>
      <c r="D2">
        <v>13</v>
      </c>
      <c r="E2">
        <f>D2/3.6</f>
        <v>3.6111111111111112</v>
      </c>
    </row>
    <row r="3" spans="1:11" x14ac:dyDescent="0.3">
      <c r="A3">
        <v>1150</v>
      </c>
      <c r="C3" s="4">
        <v>1036.5</v>
      </c>
      <c r="D3">
        <v>13</v>
      </c>
      <c r="E3">
        <f t="shared" ref="E3:E66" si="0">D3/3.6</f>
        <v>3.6111111111111112</v>
      </c>
      <c r="F3">
        <f t="shared" ref="F3:F12" si="1">(E3-E2)*10</f>
        <v>0</v>
      </c>
      <c r="G3">
        <f>F3/9.81</f>
        <v>0</v>
      </c>
      <c r="H3">
        <v>3.1107000000000001E-3</v>
      </c>
      <c r="J3">
        <f>A3*D3*G3*H3</f>
        <v>0</v>
      </c>
    </row>
    <row r="4" spans="1:11" x14ac:dyDescent="0.3">
      <c r="A4">
        <v>1150</v>
      </c>
      <c r="C4" s="4">
        <v>1036.5</v>
      </c>
      <c r="D4">
        <v>13</v>
      </c>
      <c r="E4">
        <f t="shared" si="0"/>
        <v>3.6111111111111112</v>
      </c>
      <c r="F4">
        <f t="shared" si="1"/>
        <v>0</v>
      </c>
      <c r="G4">
        <f t="shared" ref="G4:G67" si="2">F4/9.81</f>
        <v>0</v>
      </c>
      <c r="H4">
        <v>3.1107000000000001E-3</v>
      </c>
      <c r="J4">
        <f t="shared" ref="J4:J67" si="3">A4*D4*G4*H4</f>
        <v>0</v>
      </c>
    </row>
    <row r="5" spans="1:11" x14ac:dyDescent="0.3">
      <c r="A5">
        <v>1150</v>
      </c>
      <c r="C5" s="4">
        <v>1036.5</v>
      </c>
      <c r="D5">
        <v>13</v>
      </c>
      <c r="E5">
        <f t="shared" si="0"/>
        <v>3.6111111111111112</v>
      </c>
      <c r="F5">
        <f t="shared" si="1"/>
        <v>0</v>
      </c>
      <c r="G5">
        <f t="shared" si="2"/>
        <v>0</v>
      </c>
      <c r="H5">
        <v>3.1107000000000001E-3</v>
      </c>
      <c r="J5">
        <f t="shared" si="3"/>
        <v>0</v>
      </c>
    </row>
    <row r="6" spans="1:11" x14ac:dyDescent="0.3">
      <c r="A6">
        <v>1150</v>
      </c>
      <c r="C6" s="4">
        <v>1036.5</v>
      </c>
      <c r="D6">
        <v>13</v>
      </c>
      <c r="E6">
        <f t="shared" si="0"/>
        <v>3.6111111111111112</v>
      </c>
      <c r="F6">
        <f t="shared" si="1"/>
        <v>0</v>
      </c>
      <c r="G6">
        <f t="shared" si="2"/>
        <v>0</v>
      </c>
      <c r="H6">
        <v>3.1107000000000001E-3</v>
      </c>
      <c r="J6">
        <f t="shared" si="3"/>
        <v>0</v>
      </c>
    </row>
    <row r="7" spans="1:11" x14ac:dyDescent="0.3">
      <c r="A7">
        <v>1150</v>
      </c>
      <c r="C7" s="4">
        <v>1036.5</v>
      </c>
      <c r="D7">
        <v>13</v>
      </c>
      <c r="E7">
        <f t="shared" si="0"/>
        <v>3.6111111111111112</v>
      </c>
      <c r="F7">
        <f t="shared" si="1"/>
        <v>0</v>
      </c>
      <c r="G7">
        <f t="shared" si="2"/>
        <v>0</v>
      </c>
      <c r="H7">
        <v>3.1107000000000001E-3</v>
      </c>
      <c r="J7">
        <f t="shared" si="3"/>
        <v>0</v>
      </c>
    </row>
    <row r="8" spans="1:11" x14ac:dyDescent="0.3">
      <c r="A8">
        <v>1150</v>
      </c>
      <c r="C8" s="4">
        <v>1036.5</v>
      </c>
      <c r="D8">
        <v>13</v>
      </c>
      <c r="E8">
        <f t="shared" si="0"/>
        <v>3.6111111111111112</v>
      </c>
      <c r="F8">
        <f t="shared" si="1"/>
        <v>0</v>
      </c>
      <c r="G8">
        <f t="shared" si="2"/>
        <v>0</v>
      </c>
      <c r="H8">
        <v>3.1107000000000001E-3</v>
      </c>
      <c r="J8">
        <f t="shared" si="3"/>
        <v>0</v>
      </c>
    </row>
    <row r="9" spans="1:11" x14ac:dyDescent="0.3">
      <c r="A9">
        <v>1150</v>
      </c>
      <c r="C9" s="4">
        <v>1036.5</v>
      </c>
      <c r="D9">
        <v>13</v>
      </c>
      <c r="E9">
        <f t="shared" si="0"/>
        <v>3.6111111111111112</v>
      </c>
      <c r="F9">
        <f t="shared" si="1"/>
        <v>0</v>
      </c>
      <c r="G9">
        <f t="shared" si="2"/>
        <v>0</v>
      </c>
      <c r="H9">
        <v>3.1107000000000001E-3</v>
      </c>
      <c r="J9">
        <f t="shared" si="3"/>
        <v>0</v>
      </c>
    </row>
    <row r="10" spans="1:11" x14ac:dyDescent="0.3">
      <c r="A10">
        <v>1150</v>
      </c>
      <c r="C10" s="4">
        <v>1036.5</v>
      </c>
      <c r="D10">
        <v>13</v>
      </c>
      <c r="E10">
        <f t="shared" si="0"/>
        <v>3.6111111111111112</v>
      </c>
      <c r="F10">
        <f t="shared" si="1"/>
        <v>0</v>
      </c>
      <c r="G10">
        <f t="shared" si="2"/>
        <v>0</v>
      </c>
      <c r="H10">
        <v>3.1107000000000001E-3</v>
      </c>
      <c r="J10">
        <f t="shared" si="3"/>
        <v>0</v>
      </c>
    </row>
    <row r="11" spans="1:11" x14ac:dyDescent="0.3">
      <c r="A11">
        <v>1150</v>
      </c>
      <c r="C11" s="4">
        <v>1046.5</v>
      </c>
      <c r="D11">
        <v>13</v>
      </c>
      <c r="E11">
        <f t="shared" si="0"/>
        <v>3.6111111111111112</v>
      </c>
      <c r="F11">
        <f t="shared" si="1"/>
        <v>0</v>
      </c>
      <c r="G11">
        <f t="shared" si="2"/>
        <v>0</v>
      </c>
      <c r="H11">
        <v>3.1107000000000001E-3</v>
      </c>
      <c r="J11">
        <f t="shared" si="3"/>
        <v>0</v>
      </c>
    </row>
    <row r="12" spans="1:11" x14ac:dyDescent="0.3">
      <c r="A12">
        <v>1150</v>
      </c>
      <c r="C12" s="4">
        <v>1056.5</v>
      </c>
      <c r="D12">
        <v>13</v>
      </c>
      <c r="E12">
        <f t="shared" si="0"/>
        <v>3.6111111111111112</v>
      </c>
      <c r="F12">
        <f t="shared" si="1"/>
        <v>0</v>
      </c>
      <c r="G12">
        <f t="shared" si="2"/>
        <v>0</v>
      </c>
      <c r="H12">
        <v>3.1107000000000001E-3</v>
      </c>
      <c r="J12">
        <f t="shared" si="3"/>
        <v>0</v>
      </c>
    </row>
    <row r="13" spans="1:11" x14ac:dyDescent="0.3">
      <c r="A13">
        <v>1150</v>
      </c>
      <c r="C13" s="4">
        <v>1066.5</v>
      </c>
      <c r="D13">
        <v>13.2</v>
      </c>
      <c r="E13">
        <f t="shared" si="0"/>
        <v>3.6666666666666665</v>
      </c>
      <c r="F13">
        <f>(E13-E12)*10</f>
        <v>0.55555555555555358</v>
      </c>
      <c r="G13">
        <f t="shared" si="2"/>
        <v>5.6631555102502909E-2</v>
      </c>
      <c r="H13">
        <v>3.1107000000000001E-3</v>
      </c>
      <c r="J13">
        <f t="shared" si="3"/>
        <v>2.6741661569826611</v>
      </c>
    </row>
    <row r="14" spans="1:11" x14ac:dyDescent="0.3">
      <c r="A14">
        <v>1150</v>
      </c>
      <c r="C14" s="4">
        <v>1076.5</v>
      </c>
      <c r="D14">
        <v>13.4</v>
      </c>
      <c r="E14">
        <f t="shared" si="0"/>
        <v>3.7222222222222223</v>
      </c>
      <c r="F14">
        <f t="shared" ref="F14:F77" si="4">(E14-E13)*10</f>
        <v>0.55555555555555802</v>
      </c>
      <c r="G14">
        <f t="shared" si="2"/>
        <v>5.663155510250336E-2</v>
      </c>
      <c r="H14">
        <v>3.1107000000000001E-3</v>
      </c>
      <c r="J14">
        <f>A14*D14*G14*H14</f>
        <v>2.7146838260278745</v>
      </c>
    </row>
    <row r="15" spans="1:11" x14ac:dyDescent="0.3">
      <c r="A15">
        <v>1150</v>
      </c>
      <c r="C15" s="4">
        <v>1086.5</v>
      </c>
      <c r="D15">
        <v>13.6</v>
      </c>
      <c r="E15">
        <f t="shared" si="0"/>
        <v>3.7777777777777777</v>
      </c>
      <c r="F15">
        <f t="shared" si="4"/>
        <v>0.55555555555555358</v>
      </c>
      <c r="G15">
        <f t="shared" si="2"/>
        <v>5.6631555102502909E-2</v>
      </c>
      <c r="H15">
        <v>3.1107000000000001E-3</v>
      </c>
      <c r="J15">
        <f t="shared" si="3"/>
        <v>2.7552014950730448</v>
      </c>
    </row>
    <row r="16" spans="1:11" x14ac:dyDescent="0.3">
      <c r="A16">
        <v>1150</v>
      </c>
      <c r="C16" s="4">
        <v>1086.5</v>
      </c>
      <c r="D16">
        <v>13.8</v>
      </c>
      <c r="E16">
        <f t="shared" si="0"/>
        <v>3.8333333333333335</v>
      </c>
      <c r="F16">
        <f t="shared" si="4"/>
        <v>0.55555555555555802</v>
      </c>
      <c r="G16">
        <f t="shared" si="2"/>
        <v>5.663155510250336E-2</v>
      </c>
      <c r="H16">
        <v>3.1107000000000001E-3</v>
      </c>
      <c r="J16">
        <f t="shared" si="3"/>
        <v>2.7957191641182586</v>
      </c>
    </row>
    <row r="17" spans="1:10" x14ac:dyDescent="0.3">
      <c r="A17">
        <v>1150</v>
      </c>
      <c r="C17" s="4">
        <v>1092.7</v>
      </c>
      <c r="D17">
        <v>14</v>
      </c>
      <c r="E17">
        <f t="shared" si="0"/>
        <v>3.8888888888888888</v>
      </c>
      <c r="F17">
        <f t="shared" si="4"/>
        <v>0.55555555555555358</v>
      </c>
      <c r="G17">
        <f t="shared" si="2"/>
        <v>5.6631555102502909E-2</v>
      </c>
      <c r="H17">
        <v>3.1107000000000001E-3</v>
      </c>
      <c r="J17">
        <f t="shared" si="3"/>
        <v>2.8362368331634285</v>
      </c>
    </row>
    <row r="18" spans="1:10" x14ac:dyDescent="0.3">
      <c r="A18">
        <v>1150</v>
      </c>
      <c r="C18" s="4">
        <v>1098.9000000000001</v>
      </c>
      <c r="D18">
        <v>14.2</v>
      </c>
      <c r="E18">
        <f t="shared" si="0"/>
        <v>3.9444444444444442</v>
      </c>
      <c r="F18">
        <f t="shared" si="4"/>
        <v>0.55555555555555358</v>
      </c>
      <c r="G18">
        <f t="shared" si="2"/>
        <v>5.6631555102502909E-2</v>
      </c>
      <c r="H18">
        <v>3.1107000000000001E-3</v>
      </c>
      <c r="J18">
        <f t="shared" si="3"/>
        <v>2.8767545022086205</v>
      </c>
    </row>
    <row r="19" spans="1:10" x14ac:dyDescent="0.3">
      <c r="A19">
        <v>1150</v>
      </c>
      <c r="C19" s="4">
        <v>1105.0999999999999</v>
      </c>
      <c r="D19">
        <v>14.4</v>
      </c>
      <c r="E19">
        <f t="shared" si="0"/>
        <v>4</v>
      </c>
      <c r="F19">
        <f t="shared" si="4"/>
        <v>0.55555555555555802</v>
      </c>
      <c r="G19">
        <f t="shared" si="2"/>
        <v>5.663155510250336E-2</v>
      </c>
      <c r="H19">
        <v>3.1107000000000001E-3</v>
      </c>
      <c r="J19">
        <f t="shared" si="3"/>
        <v>2.9172721712538356</v>
      </c>
    </row>
    <row r="20" spans="1:10" x14ac:dyDescent="0.3">
      <c r="A20">
        <v>1150</v>
      </c>
      <c r="C20" s="4">
        <v>1111.3</v>
      </c>
      <c r="D20">
        <v>14.6</v>
      </c>
      <c r="E20">
        <f t="shared" si="0"/>
        <v>4.0555555555555554</v>
      </c>
      <c r="F20">
        <f t="shared" si="4"/>
        <v>0.55555555555555358</v>
      </c>
      <c r="G20">
        <f t="shared" si="2"/>
        <v>5.6631555102502909E-2</v>
      </c>
      <c r="H20">
        <v>3.1107000000000001E-3</v>
      </c>
      <c r="J20">
        <f t="shared" si="3"/>
        <v>2.9577898402990042</v>
      </c>
    </row>
    <row r="21" spans="1:10" x14ac:dyDescent="0.3">
      <c r="A21">
        <v>1150</v>
      </c>
      <c r="C21" s="4">
        <v>1126.5999999999999</v>
      </c>
      <c r="D21">
        <v>14.8</v>
      </c>
      <c r="E21">
        <f t="shared" si="0"/>
        <v>4.1111111111111116</v>
      </c>
      <c r="F21">
        <f t="shared" si="4"/>
        <v>0.55555555555556246</v>
      </c>
      <c r="G21">
        <f t="shared" si="2"/>
        <v>5.6631555102503818E-2</v>
      </c>
      <c r="H21">
        <v>3.1107000000000001E-3</v>
      </c>
      <c r="J21">
        <f t="shared" si="3"/>
        <v>2.9983075093442437</v>
      </c>
    </row>
    <row r="22" spans="1:10" x14ac:dyDescent="0.3">
      <c r="A22">
        <v>1150</v>
      </c>
      <c r="C22" s="4">
        <v>1135.7</v>
      </c>
      <c r="D22">
        <v>15</v>
      </c>
      <c r="E22">
        <f t="shared" si="0"/>
        <v>4.166666666666667</v>
      </c>
      <c r="F22">
        <f t="shared" si="4"/>
        <v>0.55555555555555358</v>
      </c>
      <c r="G22">
        <f t="shared" si="2"/>
        <v>5.6631555102502909E-2</v>
      </c>
      <c r="H22">
        <v>3.1107000000000001E-3</v>
      </c>
      <c r="J22">
        <f t="shared" si="3"/>
        <v>3.0388251783893874</v>
      </c>
    </row>
    <row r="23" spans="1:10" x14ac:dyDescent="0.3">
      <c r="A23">
        <v>1150</v>
      </c>
      <c r="C23" s="4">
        <v>1144.8</v>
      </c>
      <c r="D23">
        <v>15</v>
      </c>
      <c r="E23">
        <f t="shared" si="0"/>
        <v>4.166666666666667</v>
      </c>
      <c r="F23">
        <f t="shared" si="4"/>
        <v>0</v>
      </c>
      <c r="G23">
        <f t="shared" si="2"/>
        <v>0</v>
      </c>
      <c r="H23">
        <v>3.1107000000000001E-3</v>
      </c>
      <c r="J23">
        <f t="shared" si="3"/>
        <v>0</v>
      </c>
    </row>
    <row r="24" spans="1:10" x14ac:dyDescent="0.3">
      <c r="A24">
        <v>1150</v>
      </c>
      <c r="C24" s="4">
        <v>1153.9000000000001</v>
      </c>
      <c r="D24">
        <v>15</v>
      </c>
      <c r="E24">
        <f t="shared" si="0"/>
        <v>4.166666666666667</v>
      </c>
      <c r="F24">
        <f t="shared" si="4"/>
        <v>0</v>
      </c>
      <c r="G24">
        <f t="shared" si="2"/>
        <v>0</v>
      </c>
      <c r="H24">
        <v>3.1107000000000001E-3</v>
      </c>
      <c r="J24">
        <f t="shared" si="3"/>
        <v>0</v>
      </c>
    </row>
    <row r="25" spans="1:10" x14ac:dyDescent="0.3">
      <c r="A25">
        <v>1150</v>
      </c>
      <c r="C25" s="4">
        <v>1173.9000000000001</v>
      </c>
      <c r="D25">
        <v>15</v>
      </c>
      <c r="E25">
        <f t="shared" si="0"/>
        <v>4.166666666666667</v>
      </c>
      <c r="F25">
        <f t="shared" si="4"/>
        <v>0</v>
      </c>
      <c r="G25">
        <f t="shared" si="2"/>
        <v>0</v>
      </c>
      <c r="H25">
        <v>3.1107000000000001E-3</v>
      </c>
      <c r="J25">
        <f t="shared" si="3"/>
        <v>0</v>
      </c>
    </row>
    <row r="26" spans="1:10" x14ac:dyDescent="0.3">
      <c r="A26">
        <v>1150</v>
      </c>
      <c r="C26" s="4">
        <v>1184.8</v>
      </c>
      <c r="D26">
        <v>15.2</v>
      </c>
      <c r="E26">
        <f t="shared" si="0"/>
        <v>4.2222222222222223</v>
      </c>
      <c r="F26">
        <f t="shared" si="4"/>
        <v>0.55555555555555358</v>
      </c>
      <c r="G26">
        <f t="shared" si="2"/>
        <v>5.6631555102502909E-2</v>
      </c>
      <c r="H26">
        <v>3.1107000000000001E-3</v>
      </c>
      <c r="J26">
        <f t="shared" si="3"/>
        <v>3.0793428474345794</v>
      </c>
    </row>
    <row r="27" spans="1:10" x14ac:dyDescent="0.3">
      <c r="A27">
        <v>1150</v>
      </c>
      <c r="C27" s="4">
        <v>1195.7</v>
      </c>
      <c r="D27">
        <v>15.4</v>
      </c>
      <c r="E27">
        <f t="shared" si="0"/>
        <v>4.2777777777777777</v>
      </c>
      <c r="F27">
        <f t="shared" si="4"/>
        <v>0.55555555555555358</v>
      </c>
      <c r="G27">
        <f t="shared" si="2"/>
        <v>5.6631555102502909E-2</v>
      </c>
      <c r="H27">
        <v>3.1107000000000001E-3</v>
      </c>
      <c r="J27">
        <f t="shared" si="3"/>
        <v>3.1198605164797715</v>
      </c>
    </row>
    <row r="28" spans="1:10" x14ac:dyDescent="0.3">
      <c r="A28">
        <v>1150</v>
      </c>
      <c r="C28" s="4">
        <v>1206.5999999999999</v>
      </c>
      <c r="D28">
        <v>15.6</v>
      </c>
      <c r="E28">
        <f t="shared" si="0"/>
        <v>4.333333333333333</v>
      </c>
      <c r="F28">
        <f t="shared" si="4"/>
        <v>0.55555555555555358</v>
      </c>
      <c r="G28">
        <f t="shared" si="2"/>
        <v>5.6631555102502909E-2</v>
      </c>
      <c r="H28">
        <v>3.1107000000000001E-3</v>
      </c>
      <c r="J28">
        <f t="shared" si="3"/>
        <v>3.1603781855249631</v>
      </c>
    </row>
    <row r="29" spans="1:10" x14ac:dyDescent="0.3">
      <c r="A29">
        <v>1150</v>
      </c>
      <c r="C29" s="4">
        <v>1228.5999999999999</v>
      </c>
      <c r="D29">
        <v>16</v>
      </c>
      <c r="E29">
        <f t="shared" si="0"/>
        <v>4.4444444444444446</v>
      </c>
      <c r="F29">
        <f t="shared" si="4"/>
        <v>1.111111111111116</v>
      </c>
      <c r="G29">
        <f t="shared" si="2"/>
        <v>0.11326311020500672</v>
      </c>
      <c r="H29">
        <v>3.1107000000000001E-3</v>
      </c>
      <c r="J29">
        <f t="shared" si="3"/>
        <v>6.4828270472307459</v>
      </c>
    </row>
    <row r="30" spans="1:10" x14ac:dyDescent="0.3">
      <c r="A30">
        <v>1150</v>
      </c>
      <c r="C30" s="4">
        <v>1239.7</v>
      </c>
      <c r="D30">
        <v>16.399999999999999</v>
      </c>
      <c r="E30">
        <f t="shared" si="0"/>
        <v>4.5555555555555554</v>
      </c>
      <c r="F30">
        <f t="shared" si="4"/>
        <v>1.1111111111111072</v>
      </c>
      <c r="G30">
        <f t="shared" si="2"/>
        <v>0.11326311020500582</v>
      </c>
      <c r="H30">
        <v>3.1107000000000001E-3</v>
      </c>
      <c r="J30">
        <f t="shared" si="3"/>
        <v>6.6448977234114608</v>
      </c>
    </row>
    <row r="31" spans="1:10" x14ac:dyDescent="0.3">
      <c r="A31">
        <v>1150</v>
      </c>
      <c r="C31" s="4">
        <v>1250.8</v>
      </c>
      <c r="D31">
        <v>16.600000000000001</v>
      </c>
      <c r="E31">
        <f t="shared" si="0"/>
        <v>4.6111111111111116</v>
      </c>
      <c r="F31">
        <f t="shared" si="4"/>
        <v>0.55555555555556246</v>
      </c>
      <c r="G31">
        <f t="shared" si="2"/>
        <v>5.6631555102503818E-2</v>
      </c>
      <c r="H31">
        <v>3.1107000000000001E-3</v>
      </c>
      <c r="J31">
        <f t="shared" si="3"/>
        <v>3.3629665307509766</v>
      </c>
    </row>
    <row r="32" spans="1:10" x14ac:dyDescent="0.3">
      <c r="A32">
        <v>1150</v>
      </c>
      <c r="C32" s="4">
        <v>1261.9000000000001</v>
      </c>
      <c r="D32">
        <v>16.8</v>
      </c>
      <c r="E32">
        <f t="shared" si="0"/>
        <v>4.666666666666667</v>
      </c>
      <c r="F32">
        <f t="shared" si="4"/>
        <v>0.55555555555555358</v>
      </c>
      <c r="G32">
        <f t="shared" si="2"/>
        <v>5.6631555102502909E-2</v>
      </c>
      <c r="H32">
        <v>3.1107000000000001E-3</v>
      </c>
      <c r="J32">
        <f t="shared" si="3"/>
        <v>3.4034841997961141</v>
      </c>
    </row>
    <row r="33" spans="1:10" x14ac:dyDescent="0.3">
      <c r="A33">
        <v>1150</v>
      </c>
      <c r="C33" s="4">
        <v>1291.5</v>
      </c>
      <c r="D33">
        <v>17</v>
      </c>
      <c r="E33">
        <f t="shared" si="0"/>
        <v>4.7222222222222223</v>
      </c>
      <c r="F33">
        <f t="shared" si="4"/>
        <v>0.55555555555555358</v>
      </c>
      <c r="G33">
        <f t="shared" si="2"/>
        <v>5.6631555102502909E-2</v>
      </c>
      <c r="H33">
        <v>3.1107000000000001E-3</v>
      </c>
      <c r="J33">
        <f t="shared" si="3"/>
        <v>3.4440018688413057</v>
      </c>
    </row>
    <row r="34" spans="1:10" x14ac:dyDescent="0.3">
      <c r="A34">
        <v>1150</v>
      </c>
      <c r="C34" s="4">
        <v>1310</v>
      </c>
      <c r="D34">
        <v>17.2</v>
      </c>
      <c r="E34">
        <f t="shared" si="0"/>
        <v>4.7777777777777777</v>
      </c>
      <c r="F34">
        <f t="shared" si="4"/>
        <v>0.55555555555555358</v>
      </c>
      <c r="G34">
        <f t="shared" si="2"/>
        <v>5.6631555102502909E-2</v>
      </c>
      <c r="H34">
        <v>3.1107000000000001E-3</v>
      </c>
      <c r="J34">
        <f t="shared" si="3"/>
        <v>3.4845195378864977</v>
      </c>
    </row>
    <row r="35" spans="1:10" x14ac:dyDescent="0.3">
      <c r="A35">
        <v>1150</v>
      </c>
      <c r="C35" s="4">
        <v>1328.5</v>
      </c>
      <c r="D35">
        <v>17.399999999999999</v>
      </c>
      <c r="E35">
        <f t="shared" si="0"/>
        <v>4.833333333333333</v>
      </c>
      <c r="F35">
        <f t="shared" si="4"/>
        <v>0.55555555555555358</v>
      </c>
      <c r="G35">
        <f t="shared" si="2"/>
        <v>5.6631555102502909E-2</v>
      </c>
      <c r="H35">
        <v>3.1107000000000001E-3</v>
      </c>
      <c r="J35">
        <f t="shared" si="3"/>
        <v>3.5250372069316898</v>
      </c>
    </row>
    <row r="36" spans="1:10" x14ac:dyDescent="0.3">
      <c r="A36">
        <v>1150</v>
      </c>
      <c r="C36" s="4">
        <v>1347</v>
      </c>
      <c r="D36">
        <v>17.600000000000001</v>
      </c>
      <c r="E36">
        <f t="shared" si="0"/>
        <v>4.8888888888888893</v>
      </c>
      <c r="F36">
        <f t="shared" si="4"/>
        <v>0.55555555555556246</v>
      </c>
      <c r="G36">
        <f t="shared" si="2"/>
        <v>5.6631555102503818E-2</v>
      </c>
      <c r="H36">
        <v>3.1107000000000001E-3</v>
      </c>
      <c r="J36">
        <f t="shared" si="3"/>
        <v>3.5655548759769391</v>
      </c>
    </row>
    <row r="37" spans="1:10" x14ac:dyDescent="0.3">
      <c r="A37">
        <v>1150</v>
      </c>
      <c r="C37" s="4">
        <v>1365.5</v>
      </c>
      <c r="D37">
        <v>17.8</v>
      </c>
      <c r="E37">
        <f t="shared" si="0"/>
        <v>4.9444444444444446</v>
      </c>
      <c r="F37">
        <f t="shared" si="4"/>
        <v>0.55555555555555358</v>
      </c>
      <c r="G37">
        <f t="shared" si="2"/>
        <v>5.6631555102502909E-2</v>
      </c>
      <c r="H37">
        <v>3.1107000000000001E-3</v>
      </c>
      <c r="J37">
        <f t="shared" si="3"/>
        <v>3.6060725450220734</v>
      </c>
    </row>
    <row r="38" spans="1:10" x14ac:dyDescent="0.3">
      <c r="A38">
        <v>1150</v>
      </c>
      <c r="C38" s="4">
        <v>1413.2</v>
      </c>
      <c r="D38">
        <v>18.600000000000001</v>
      </c>
      <c r="E38">
        <f t="shared" si="0"/>
        <v>5.166666666666667</v>
      </c>
      <c r="F38">
        <f t="shared" si="4"/>
        <v>2.2222222222222232</v>
      </c>
      <c r="G38">
        <f t="shared" si="2"/>
        <v>0.22652622041001255</v>
      </c>
      <c r="H38">
        <v>3.1107000000000001E-3</v>
      </c>
      <c r="J38">
        <f t="shared" si="3"/>
        <v>15.072572884811425</v>
      </c>
    </row>
    <row r="39" spans="1:10" x14ac:dyDescent="0.3">
      <c r="A39">
        <v>1150</v>
      </c>
      <c r="C39" s="4">
        <v>1460.9</v>
      </c>
      <c r="D39">
        <v>19.2</v>
      </c>
      <c r="E39">
        <f t="shared" si="0"/>
        <v>5.333333333333333</v>
      </c>
      <c r="F39">
        <f t="shared" si="4"/>
        <v>1.6666666666666607</v>
      </c>
      <c r="G39">
        <f t="shared" si="2"/>
        <v>0.16989466530750874</v>
      </c>
      <c r="H39">
        <v>3.1107000000000001E-3</v>
      </c>
      <c r="J39">
        <f t="shared" si="3"/>
        <v>11.669088685015248</v>
      </c>
    </row>
    <row r="40" spans="1:10" x14ac:dyDescent="0.3">
      <c r="A40">
        <v>1150</v>
      </c>
      <c r="C40" s="4">
        <v>1508.6</v>
      </c>
      <c r="D40">
        <v>19.8</v>
      </c>
      <c r="E40">
        <f t="shared" si="0"/>
        <v>5.5</v>
      </c>
      <c r="F40">
        <f t="shared" si="4"/>
        <v>1.6666666666666696</v>
      </c>
      <c r="G40">
        <f t="shared" si="2"/>
        <v>0.16989466530750963</v>
      </c>
      <c r="H40">
        <v>3.1107000000000001E-3</v>
      </c>
      <c r="J40">
        <f t="shared" si="3"/>
        <v>12.033747706422039</v>
      </c>
    </row>
    <row r="41" spans="1:10" x14ac:dyDescent="0.3">
      <c r="A41">
        <v>1150</v>
      </c>
      <c r="C41" s="4">
        <v>1556.3</v>
      </c>
      <c r="D41">
        <v>20.399999999999999</v>
      </c>
      <c r="E41">
        <f t="shared" si="0"/>
        <v>5.6666666666666661</v>
      </c>
      <c r="F41">
        <f t="shared" si="4"/>
        <v>1.6666666666666607</v>
      </c>
      <c r="G41">
        <f t="shared" si="2"/>
        <v>0.16989466530750874</v>
      </c>
      <c r="H41">
        <v>3.1107000000000001E-3</v>
      </c>
      <c r="J41">
        <f t="shared" si="3"/>
        <v>12.398406727828702</v>
      </c>
    </row>
    <row r="42" spans="1:10" x14ac:dyDescent="0.3">
      <c r="A42">
        <v>1150</v>
      </c>
      <c r="C42" s="4">
        <v>1633.9</v>
      </c>
      <c r="D42">
        <v>21.6</v>
      </c>
      <c r="E42">
        <f t="shared" si="0"/>
        <v>6</v>
      </c>
      <c r="F42">
        <f t="shared" si="4"/>
        <v>3.3333333333333393</v>
      </c>
      <c r="G42">
        <f t="shared" si="2"/>
        <v>0.33978933061501926</v>
      </c>
      <c r="H42">
        <v>3.1107000000000001E-3</v>
      </c>
      <c r="J42">
        <f t="shared" si="3"/>
        <v>26.255449541284449</v>
      </c>
    </row>
    <row r="43" spans="1:10" x14ac:dyDescent="0.3">
      <c r="A43">
        <v>1150</v>
      </c>
      <c r="C43" s="4">
        <v>1663.8</v>
      </c>
      <c r="D43">
        <v>22.2</v>
      </c>
      <c r="E43">
        <f t="shared" si="0"/>
        <v>6.1666666666666661</v>
      </c>
      <c r="F43">
        <f t="shared" si="4"/>
        <v>1.6666666666666607</v>
      </c>
      <c r="G43">
        <f t="shared" si="2"/>
        <v>0.16989466530750874</v>
      </c>
      <c r="H43">
        <v>3.1107000000000001E-3</v>
      </c>
      <c r="J43">
        <f t="shared" si="3"/>
        <v>13.492383792048884</v>
      </c>
    </row>
    <row r="44" spans="1:10" x14ac:dyDescent="0.3">
      <c r="A44">
        <v>1150</v>
      </c>
      <c r="C44" s="4">
        <v>1693.7</v>
      </c>
      <c r="D44">
        <v>22.8</v>
      </c>
      <c r="E44">
        <f t="shared" si="0"/>
        <v>6.333333333333333</v>
      </c>
      <c r="F44">
        <f t="shared" si="4"/>
        <v>1.6666666666666696</v>
      </c>
      <c r="G44">
        <f t="shared" si="2"/>
        <v>0.16989466530750963</v>
      </c>
      <c r="H44">
        <v>3.1107000000000001E-3</v>
      </c>
      <c r="J44">
        <f t="shared" si="3"/>
        <v>13.85704281345568</v>
      </c>
    </row>
    <row r="45" spans="1:10" x14ac:dyDescent="0.3">
      <c r="A45">
        <v>1150</v>
      </c>
      <c r="C45" s="4">
        <v>1723.6</v>
      </c>
      <c r="D45">
        <v>23.4</v>
      </c>
      <c r="E45">
        <f t="shared" si="0"/>
        <v>6.4999999999999991</v>
      </c>
      <c r="F45">
        <f t="shared" si="4"/>
        <v>1.6666666666666607</v>
      </c>
      <c r="G45">
        <f t="shared" si="2"/>
        <v>0.16989466530750874</v>
      </c>
      <c r="H45">
        <v>3.1107000000000001E-3</v>
      </c>
      <c r="J45">
        <f t="shared" si="3"/>
        <v>14.221701834862335</v>
      </c>
    </row>
    <row r="46" spans="1:10" x14ac:dyDescent="0.3">
      <c r="A46">
        <v>1150</v>
      </c>
      <c r="C46" s="4">
        <v>1799.4</v>
      </c>
      <c r="D46">
        <v>24</v>
      </c>
      <c r="E46">
        <f t="shared" si="0"/>
        <v>6.6666666666666661</v>
      </c>
      <c r="F46">
        <f t="shared" si="4"/>
        <v>1.6666666666666696</v>
      </c>
      <c r="G46">
        <f t="shared" si="2"/>
        <v>0.16989466530750963</v>
      </c>
      <c r="H46">
        <v>3.1107000000000001E-3</v>
      </c>
      <c r="J46">
        <f t="shared" si="3"/>
        <v>14.586360856269138</v>
      </c>
    </row>
    <row r="47" spans="1:10" x14ac:dyDescent="0.3">
      <c r="A47">
        <v>1150</v>
      </c>
      <c r="C47" s="4">
        <v>1845.3</v>
      </c>
      <c r="D47">
        <v>24</v>
      </c>
      <c r="E47">
        <f t="shared" si="0"/>
        <v>6.6666666666666661</v>
      </c>
      <c r="F47">
        <f t="shared" si="4"/>
        <v>0</v>
      </c>
      <c r="G47">
        <f t="shared" si="2"/>
        <v>0</v>
      </c>
      <c r="H47">
        <v>3.1107000000000001E-3</v>
      </c>
      <c r="J47">
        <f t="shared" si="3"/>
        <v>0</v>
      </c>
    </row>
    <row r="48" spans="1:10" x14ac:dyDescent="0.3">
      <c r="A48">
        <v>1150</v>
      </c>
      <c r="C48" s="4">
        <v>1891.2</v>
      </c>
      <c r="D48">
        <v>24</v>
      </c>
      <c r="E48">
        <f t="shared" si="0"/>
        <v>6.6666666666666661</v>
      </c>
      <c r="F48">
        <f t="shared" si="4"/>
        <v>0</v>
      </c>
      <c r="G48">
        <f t="shared" si="2"/>
        <v>0</v>
      </c>
      <c r="H48">
        <v>3.1107000000000001E-3</v>
      </c>
      <c r="J48">
        <f t="shared" si="3"/>
        <v>0</v>
      </c>
    </row>
    <row r="49" spans="1:10" x14ac:dyDescent="0.3">
      <c r="A49">
        <v>1150</v>
      </c>
      <c r="C49" s="4">
        <v>1937.1</v>
      </c>
      <c r="D49">
        <v>24.6</v>
      </c>
      <c r="E49">
        <f t="shared" si="0"/>
        <v>6.8333333333333339</v>
      </c>
      <c r="F49">
        <f t="shared" si="4"/>
        <v>1.6666666666666785</v>
      </c>
      <c r="G49">
        <f t="shared" si="2"/>
        <v>0.16989466530751055</v>
      </c>
      <c r="H49">
        <v>3.1107000000000001E-3</v>
      </c>
      <c r="J49">
        <f t="shared" si="3"/>
        <v>14.951019877675947</v>
      </c>
    </row>
    <row r="50" spans="1:10" x14ac:dyDescent="0.3">
      <c r="A50">
        <v>1150</v>
      </c>
      <c r="C50" s="4">
        <v>1983</v>
      </c>
      <c r="D50">
        <v>25.2</v>
      </c>
      <c r="E50">
        <f t="shared" si="0"/>
        <v>7</v>
      </c>
      <c r="F50">
        <f t="shared" si="4"/>
        <v>1.6666666666666607</v>
      </c>
      <c r="G50">
        <f t="shared" si="2"/>
        <v>0.16989466530750874</v>
      </c>
      <c r="H50">
        <v>3.1107000000000001E-3</v>
      </c>
      <c r="J50">
        <f t="shared" si="3"/>
        <v>15.315678899082517</v>
      </c>
    </row>
    <row r="51" spans="1:10" x14ac:dyDescent="0.3">
      <c r="A51">
        <v>1150</v>
      </c>
      <c r="C51" s="4">
        <v>1983</v>
      </c>
      <c r="D51">
        <v>25.8</v>
      </c>
      <c r="E51">
        <f t="shared" si="0"/>
        <v>7.166666666666667</v>
      </c>
      <c r="F51">
        <f t="shared" si="4"/>
        <v>1.6666666666666696</v>
      </c>
      <c r="G51">
        <f t="shared" si="2"/>
        <v>0.16989466530750963</v>
      </c>
      <c r="H51">
        <v>3.1107000000000001E-3</v>
      </c>
      <c r="J51">
        <f t="shared" si="3"/>
        <v>15.680337920489324</v>
      </c>
    </row>
    <row r="52" spans="1:10" x14ac:dyDescent="0.3">
      <c r="A52">
        <v>1150</v>
      </c>
      <c r="C52" s="4">
        <v>1983</v>
      </c>
      <c r="D52">
        <v>26.4</v>
      </c>
      <c r="E52">
        <f t="shared" si="0"/>
        <v>7.333333333333333</v>
      </c>
      <c r="F52">
        <f t="shared" si="4"/>
        <v>1.6666666666666607</v>
      </c>
      <c r="G52">
        <f t="shared" si="2"/>
        <v>0.16989466530750874</v>
      </c>
      <c r="H52">
        <v>3.1107000000000001E-3</v>
      </c>
      <c r="J52">
        <f t="shared" si="3"/>
        <v>16.044996941895967</v>
      </c>
    </row>
    <row r="53" spans="1:10" x14ac:dyDescent="0.3">
      <c r="A53">
        <v>1150</v>
      </c>
      <c r="C53" s="4">
        <v>1983</v>
      </c>
      <c r="D53">
        <v>27</v>
      </c>
      <c r="E53">
        <f t="shared" si="0"/>
        <v>7.5</v>
      </c>
      <c r="F53">
        <f t="shared" si="4"/>
        <v>1.6666666666666696</v>
      </c>
      <c r="G53">
        <f t="shared" si="2"/>
        <v>0.16989466530750963</v>
      </c>
      <c r="H53">
        <v>3.1107000000000001E-3</v>
      </c>
      <c r="J53">
        <f t="shared" si="3"/>
        <v>16.409655963302779</v>
      </c>
    </row>
    <row r="54" spans="1:10" x14ac:dyDescent="0.3">
      <c r="A54">
        <v>1150</v>
      </c>
      <c r="C54" s="4">
        <v>1983</v>
      </c>
      <c r="D54">
        <v>27</v>
      </c>
      <c r="E54">
        <f t="shared" si="0"/>
        <v>7.5</v>
      </c>
      <c r="F54">
        <f t="shared" si="4"/>
        <v>0</v>
      </c>
      <c r="G54">
        <f t="shared" si="2"/>
        <v>0</v>
      </c>
      <c r="H54">
        <v>3.1107000000000001E-3</v>
      </c>
      <c r="J54">
        <f t="shared" si="3"/>
        <v>0</v>
      </c>
    </row>
    <row r="55" spans="1:10" x14ac:dyDescent="0.3">
      <c r="A55">
        <v>1150</v>
      </c>
      <c r="C55" s="4">
        <v>1983</v>
      </c>
      <c r="D55">
        <v>27</v>
      </c>
      <c r="E55">
        <f t="shared" si="0"/>
        <v>7.5</v>
      </c>
      <c r="F55">
        <f t="shared" si="4"/>
        <v>0</v>
      </c>
      <c r="G55">
        <f t="shared" si="2"/>
        <v>0</v>
      </c>
      <c r="H55">
        <v>3.1107000000000001E-3</v>
      </c>
      <c r="J55">
        <f t="shared" si="3"/>
        <v>0</v>
      </c>
    </row>
    <row r="56" spans="1:10" x14ac:dyDescent="0.3">
      <c r="A56">
        <v>1150</v>
      </c>
      <c r="C56" s="4">
        <v>1983</v>
      </c>
      <c r="D56">
        <v>27</v>
      </c>
      <c r="E56">
        <f t="shared" si="0"/>
        <v>7.5</v>
      </c>
      <c r="F56">
        <f t="shared" si="4"/>
        <v>0</v>
      </c>
      <c r="G56">
        <f t="shared" si="2"/>
        <v>0</v>
      </c>
      <c r="H56">
        <v>3.1107000000000001E-3</v>
      </c>
      <c r="J56">
        <f t="shared" si="3"/>
        <v>0</v>
      </c>
    </row>
    <row r="57" spans="1:10" x14ac:dyDescent="0.3">
      <c r="A57">
        <v>1150</v>
      </c>
      <c r="C57" s="4">
        <v>1983</v>
      </c>
      <c r="D57">
        <v>27</v>
      </c>
      <c r="E57">
        <f t="shared" si="0"/>
        <v>7.5</v>
      </c>
      <c r="F57">
        <f t="shared" si="4"/>
        <v>0</v>
      </c>
      <c r="G57">
        <f t="shared" si="2"/>
        <v>0</v>
      </c>
      <c r="H57">
        <v>3.1107000000000001E-3</v>
      </c>
      <c r="J57">
        <f t="shared" si="3"/>
        <v>0</v>
      </c>
    </row>
    <row r="58" spans="1:10" x14ac:dyDescent="0.3">
      <c r="A58">
        <v>1150</v>
      </c>
      <c r="C58" s="4">
        <v>1983</v>
      </c>
      <c r="D58">
        <v>27</v>
      </c>
      <c r="E58">
        <f t="shared" si="0"/>
        <v>7.5</v>
      </c>
      <c r="F58">
        <f t="shared" si="4"/>
        <v>0</v>
      </c>
      <c r="G58">
        <f t="shared" si="2"/>
        <v>0</v>
      </c>
      <c r="H58">
        <v>3.1107000000000001E-3</v>
      </c>
      <c r="J58">
        <f t="shared" si="3"/>
        <v>0</v>
      </c>
    </row>
    <row r="59" spans="1:10" x14ac:dyDescent="0.3">
      <c r="A59">
        <v>1150</v>
      </c>
      <c r="C59" s="4">
        <v>2121.1</v>
      </c>
      <c r="D59">
        <v>27</v>
      </c>
      <c r="E59">
        <f t="shared" si="0"/>
        <v>7.5</v>
      </c>
      <c r="F59">
        <f t="shared" si="4"/>
        <v>0</v>
      </c>
      <c r="G59">
        <f t="shared" si="2"/>
        <v>0</v>
      </c>
      <c r="H59">
        <v>3.1107000000000001E-3</v>
      </c>
      <c r="J59">
        <f t="shared" si="3"/>
        <v>0</v>
      </c>
    </row>
    <row r="60" spans="1:10" x14ac:dyDescent="0.3">
      <c r="A60">
        <v>1150</v>
      </c>
      <c r="C60" s="4">
        <v>2259.1999999999998</v>
      </c>
      <c r="D60">
        <v>28.6</v>
      </c>
      <c r="E60">
        <f t="shared" si="0"/>
        <v>7.9444444444444446</v>
      </c>
      <c r="F60">
        <f t="shared" si="4"/>
        <v>4.4444444444444464</v>
      </c>
      <c r="G60">
        <f t="shared" si="2"/>
        <v>0.4530524408200251</v>
      </c>
      <c r="H60">
        <v>3.1107000000000001E-3</v>
      </c>
      <c r="J60">
        <f t="shared" si="3"/>
        <v>46.352213387699649</v>
      </c>
    </row>
    <row r="61" spans="1:10" x14ac:dyDescent="0.3">
      <c r="A61">
        <v>1150</v>
      </c>
      <c r="C61" s="4">
        <v>2397.3000000000002</v>
      </c>
      <c r="D61">
        <v>30.2</v>
      </c>
      <c r="E61">
        <f t="shared" si="0"/>
        <v>8.3888888888888893</v>
      </c>
      <c r="F61">
        <f t="shared" si="4"/>
        <v>4.4444444444444464</v>
      </c>
      <c r="G61">
        <f t="shared" si="2"/>
        <v>0.4530524408200251</v>
      </c>
      <c r="H61">
        <v>3.1107000000000001E-3</v>
      </c>
      <c r="J61">
        <f t="shared" si="3"/>
        <v>48.945344206591933</v>
      </c>
    </row>
    <row r="62" spans="1:10" x14ac:dyDescent="0.3">
      <c r="A62">
        <v>1150</v>
      </c>
      <c r="C62" s="4">
        <v>2535.4</v>
      </c>
      <c r="D62">
        <v>31.8</v>
      </c>
      <c r="E62">
        <f t="shared" si="0"/>
        <v>8.8333333333333339</v>
      </c>
      <c r="F62">
        <f t="shared" si="4"/>
        <v>4.4444444444444464</v>
      </c>
      <c r="G62">
        <f t="shared" si="2"/>
        <v>0.4530524408200251</v>
      </c>
      <c r="H62">
        <v>3.1107000000000001E-3</v>
      </c>
      <c r="J62">
        <f t="shared" si="3"/>
        <v>51.538475025484217</v>
      </c>
    </row>
    <row r="63" spans="1:10" x14ac:dyDescent="0.3">
      <c r="A63">
        <v>1150</v>
      </c>
      <c r="C63" s="4">
        <v>2673.5</v>
      </c>
      <c r="D63">
        <v>33.4</v>
      </c>
      <c r="E63">
        <f t="shared" si="0"/>
        <v>9.2777777777777768</v>
      </c>
      <c r="F63">
        <f t="shared" si="4"/>
        <v>4.4444444444444287</v>
      </c>
      <c r="G63">
        <f t="shared" si="2"/>
        <v>0.45305244082002327</v>
      </c>
      <c r="H63">
        <v>3.1107000000000001E-3</v>
      </c>
      <c r="J63">
        <f t="shared" si="3"/>
        <v>54.131605844376288</v>
      </c>
    </row>
    <row r="64" spans="1:10" x14ac:dyDescent="0.3">
      <c r="A64">
        <v>1150</v>
      </c>
      <c r="C64" s="4">
        <v>2713.5</v>
      </c>
      <c r="D64">
        <v>35.6</v>
      </c>
      <c r="E64">
        <f t="shared" si="0"/>
        <v>9.8888888888888893</v>
      </c>
      <c r="F64">
        <f t="shared" si="4"/>
        <v>6.1111111111111249</v>
      </c>
      <c r="G64">
        <f t="shared" si="2"/>
        <v>0.62294710612753568</v>
      </c>
      <c r="H64">
        <v>3.1107000000000001E-3</v>
      </c>
      <c r="J64">
        <f t="shared" si="3"/>
        <v>79.333595990486074</v>
      </c>
    </row>
    <row r="65" spans="1:10" x14ac:dyDescent="0.3">
      <c r="A65">
        <v>1150</v>
      </c>
      <c r="C65" s="4">
        <v>2753.5</v>
      </c>
      <c r="D65">
        <v>36.200000000000003</v>
      </c>
      <c r="E65">
        <f t="shared" si="0"/>
        <v>10.055555555555555</v>
      </c>
      <c r="F65">
        <f t="shared" si="4"/>
        <v>1.6666666666666607</v>
      </c>
      <c r="G65">
        <f t="shared" si="2"/>
        <v>0.16989466530750874</v>
      </c>
      <c r="H65">
        <v>3.1107000000000001E-3</v>
      </c>
      <c r="J65">
        <f t="shared" si="3"/>
        <v>22.001094291539168</v>
      </c>
    </row>
    <row r="66" spans="1:10" x14ac:dyDescent="0.3">
      <c r="A66">
        <v>1150</v>
      </c>
      <c r="C66" s="4">
        <v>2793.5</v>
      </c>
      <c r="D66">
        <v>36.799999999999997</v>
      </c>
      <c r="E66">
        <f t="shared" si="0"/>
        <v>10.222222222222221</v>
      </c>
      <c r="F66">
        <f t="shared" si="4"/>
        <v>1.6666666666666607</v>
      </c>
      <c r="G66">
        <f t="shared" si="2"/>
        <v>0.16989466530750874</v>
      </c>
      <c r="H66">
        <v>3.1107000000000001E-3</v>
      </c>
      <c r="J66">
        <f t="shared" si="3"/>
        <v>22.365753312945895</v>
      </c>
    </row>
    <row r="67" spans="1:10" x14ac:dyDescent="0.3">
      <c r="A67">
        <v>1150</v>
      </c>
      <c r="C67" s="4">
        <v>2833.5</v>
      </c>
      <c r="D67">
        <v>37.4</v>
      </c>
      <c r="E67">
        <f t="shared" ref="E67:E130" si="5">D67/3.6</f>
        <v>10.388888888888888</v>
      </c>
      <c r="F67">
        <f t="shared" si="4"/>
        <v>1.6666666666666607</v>
      </c>
      <c r="G67">
        <f t="shared" si="2"/>
        <v>0.16989466530750874</v>
      </c>
      <c r="H67">
        <v>3.1107000000000001E-3</v>
      </c>
      <c r="J67">
        <f t="shared" si="3"/>
        <v>22.730412334352621</v>
      </c>
    </row>
    <row r="68" spans="1:10" x14ac:dyDescent="0.3">
      <c r="A68">
        <v>1150</v>
      </c>
      <c r="C68" s="4">
        <v>2914.9</v>
      </c>
      <c r="D68">
        <v>38.6</v>
      </c>
      <c r="E68">
        <f t="shared" si="5"/>
        <v>10.722222222222223</v>
      </c>
      <c r="F68">
        <f t="shared" si="4"/>
        <v>3.333333333333357</v>
      </c>
      <c r="G68">
        <f t="shared" ref="G68:G131" si="6">F68/9.81</f>
        <v>0.33978933061502109</v>
      </c>
      <c r="H68">
        <v>3.1107000000000001E-3</v>
      </c>
      <c r="J68">
        <f t="shared" ref="J68:J131" si="7">A68*D68*G68*H68</f>
        <v>46.919460754332647</v>
      </c>
    </row>
    <row r="69" spans="1:10" x14ac:dyDescent="0.3">
      <c r="A69">
        <v>1150</v>
      </c>
      <c r="C69" s="4">
        <v>2956.3</v>
      </c>
      <c r="D69">
        <v>39.200000000000003</v>
      </c>
      <c r="E69">
        <f t="shared" si="5"/>
        <v>10.888888888888889</v>
      </c>
      <c r="F69">
        <f t="shared" si="4"/>
        <v>1.6666666666666607</v>
      </c>
      <c r="G69">
        <f t="shared" si="6"/>
        <v>0.16989466530750874</v>
      </c>
      <c r="H69">
        <v>3.1107000000000001E-3</v>
      </c>
      <c r="J69">
        <f t="shared" si="7"/>
        <v>23.824389398572801</v>
      </c>
    </row>
    <row r="70" spans="1:10" x14ac:dyDescent="0.3">
      <c r="A70">
        <v>1150</v>
      </c>
      <c r="C70" s="4">
        <v>2997.7</v>
      </c>
      <c r="D70">
        <v>39.799999999999997</v>
      </c>
      <c r="E70">
        <f t="shared" si="5"/>
        <v>11.055555555555555</v>
      </c>
      <c r="F70">
        <f t="shared" si="4"/>
        <v>1.6666666666666607</v>
      </c>
      <c r="G70">
        <f t="shared" si="6"/>
        <v>0.16989466530750874</v>
      </c>
      <c r="H70">
        <v>3.1107000000000001E-3</v>
      </c>
      <c r="J70">
        <f t="shared" si="7"/>
        <v>24.189048419979528</v>
      </c>
    </row>
    <row r="71" spans="1:10" x14ac:dyDescent="0.3">
      <c r="A71">
        <v>1150</v>
      </c>
      <c r="C71" s="4">
        <v>3039.1</v>
      </c>
      <c r="D71">
        <v>40.4</v>
      </c>
      <c r="E71">
        <f t="shared" si="5"/>
        <v>11.222222222222221</v>
      </c>
      <c r="F71">
        <f t="shared" si="4"/>
        <v>1.6666666666666607</v>
      </c>
      <c r="G71">
        <f t="shared" si="6"/>
        <v>0.16989466530750874</v>
      </c>
      <c r="H71">
        <v>3.1107000000000001E-3</v>
      </c>
      <c r="J71">
        <f t="shared" si="7"/>
        <v>24.553707441386255</v>
      </c>
    </row>
    <row r="72" spans="1:10" x14ac:dyDescent="0.3">
      <c r="A72">
        <v>1150</v>
      </c>
      <c r="C72" s="4">
        <v>3118.4</v>
      </c>
      <c r="D72">
        <v>41.6</v>
      </c>
      <c r="E72">
        <f t="shared" si="5"/>
        <v>11.555555555555555</v>
      </c>
      <c r="F72">
        <f t="shared" si="4"/>
        <v>3.3333333333333393</v>
      </c>
      <c r="G72">
        <f t="shared" si="6"/>
        <v>0.33978933061501926</v>
      </c>
      <c r="H72">
        <v>3.1107000000000001E-3</v>
      </c>
      <c r="J72">
        <f t="shared" si="7"/>
        <v>50.566050968399679</v>
      </c>
    </row>
    <row r="73" spans="1:10" x14ac:dyDescent="0.3">
      <c r="A73">
        <v>1150</v>
      </c>
      <c r="C73" s="4">
        <v>3156.3</v>
      </c>
      <c r="D73">
        <v>42.2</v>
      </c>
      <c r="E73">
        <f t="shared" si="5"/>
        <v>11.722222222222223</v>
      </c>
      <c r="F73">
        <f t="shared" si="4"/>
        <v>1.6666666666666785</v>
      </c>
      <c r="G73">
        <f t="shared" si="6"/>
        <v>0.16989466530751055</v>
      </c>
      <c r="H73">
        <v>3.1107000000000001E-3</v>
      </c>
      <c r="J73">
        <f t="shared" si="7"/>
        <v>25.647684505606705</v>
      </c>
    </row>
    <row r="74" spans="1:10" x14ac:dyDescent="0.3">
      <c r="A74">
        <v>1150</v>
      </c>
      <c r="C74" s="4">
        <v>3194.2</v>
      </c>
      <c r="D74">
        <v>42.8</v>
      </c>
      <c r="E74">
        <f t="shared" si="5"/>
        <v>11.888888888888888</v>
      </c>
      <c r="F74">
        <f t="shared" si="4"/>
        <v>1.666666666666643</v>
      </c>
      <c r="G74">
        <f t="shared" si="6"/>
        <v>0.16989466530750691</v>
      </c>
      <c r="H74">
        <v>3.1107000000000001E-3</v>
      </c>
      <c r="J74">
        <f t="shared" si="7"/>
        <v>26.012343527012881</v>
      </c>
    </row>
    <row r="75" spans="1:10" x14ac:dyDescent="0.3">
      <c r="A75">
        <v>1150</v>
      </c>
      <c r="C75" s="4">
        <v>3232.1</v>
      </c>
      <c r="D75">
        <v>43.4</v>
      </c>
      <c r="E75">
        <f t="shared" si="5"/>
        <v>12.055555555555555</v>
      </c>
      <c r="F75">
        <f t="shared" si="4"/>
        <v>1.6666666666666785</v>
      </c>
      <c r="G75">
        <f t="shared" si="6"/>
        <v>0.16989466530751055</v>
      </c>
      <c r="H75">
        <v>3.1107000000000001E-3</v>
      </c>
      <c r="J75">
        <f t="shared" si="7"/>
        <v>26.377002548420165</v>
      </c>
    </row>
    <row r="76" spans="1:10" x14ac:dyDescent="0.3">
      <c r="A76">
        <v>1150</v>
      </c>
      <c r="C76" s="4">
        <v>3270</v>
      </c>
      <c r="D76">
        <v>44</v>
      </c>
      <c r="E76">
        <f t="shared" si="5"/>
        <v>12.222222222222221</v>
      </c>
      <c r="F76">
        <f t="shared" si="4"/>
        <v>1.6666666666666607</v>
      </c>
      <c r="G76">
        <f t="shared" si="6"/>
        <v>0.16989466530750874</v>
      </c>
      <c r="H76">
        <v>3.1107000000000001E-3</v>
      </c>
      <c r="J76">
        <f t="shared" si="7"/>
        <v>26.741661569826615</v>
      </c>
    </row>
    <row r="77" spans="1:10" x14ac:dyDescent="0.3">
      <c r="A77">
        <v>1150</v>
      </c>
      <c r="C77" s="4">
        <v>3313.2</v>
      </c>
      <c r="D77">
        <v>44.6</v>
      </c>
      <c r="E77">
        <f t="shared" si="5"/>
        <v>12.388888888888889</v>
      </c>
      <c r="F77">
        <f t="shared" si="4"/>
        <v>1.6666666666666785</v>
      </c>
      <c r="G77">
        <f t="shared" si="6"/>
        <v>0.16989466530751055</v>
      </c>
      <c r="H77">
        <v>3.1107000000000001E-3</v>
      </c>
      <c r="J77">
        <f t="shared" si="7"/>
        <v>27.106320591233626</v>
      </c>
    </row>
    <row r="78" spans="1:10" x14ac:dyDescent="0.3">
      <c r="A78">
        <v>1150</v>
      </c>
      <c r="C78" s="4">
        <v>3356.4</v>
      </c>
      <c r="D78">
        <v>45.2</v>
      </c>
      <c r="E78">
        <f t="shared" si="5"/>
        <v>12.555555555555555</v>
      </c>
      <c r="F78">
        <f t="shared" ref="F78:F141" si="8">(E78-E77)*10</f>
        <v>1.6666666666666607</v>
      </c>
      <c r="G78">
        <f t="shared" si="6"/>
        <v>0.16989466530750874</v>
      </c>
      <c r="H78">
        <v>3.1107000000000001E-3</v>
      </c>
      <c r="J78">
        <f t="shared" si="7"/>
        <v>27.470979612640068</v>
      </c>
    </row>
    <row r="79" spans="1:10" x14ac:dyDescent="0.3">
      <c r="A79">
        <v>1150</v>
      </c>
      <c r="C79" s="4">
        <v>3399.6</v>
      </c>
      <c r="D79">
        <v>45.8</v>
      </c>
      <c r="E79">
        <f t="shared" si="5"/>
        <v>12.722222222222221</v>
      </c>
      <c r="F79">
        <f t="shared" si="8"/>
        <v>1.6666666666666607</v>
      </c>
      <c r="G79">
        <f t="shared" si="6"/>
        <v>0.16989466530750874</v>
      </c>
      <c r="H79">
        <v>3.1107000000000001E-3</v>
      </c>
      <c r="J79">
        <f t="shared" si="7"/>
        <v>27.835638634046791</v>
      </c>
    </row>
    <row r="80" spans="1:10" x14ac:dyDescent="0.3">
      <c r="A80">
        <v>1150</v>
      </c>
      <c r="C80" s="4">
        <v>3442.8</v>
      </c>
      <c r="D80">
        <v>46.4</v>
      </c>
      <c r="E80">
        <f t="shared" si="5"/>
        <v>12.888888888888888</v>
      </c>
      <c r="F80">
        <f t="shared" si="8"/>
        <v>1.6666666666666607</v>
      </c>
      <c r="G80">
        <f t="shared" si="6"/>
        <v>0.16989466530750874</v>
      </c>
      <c r="H80">
        <v>3.1107000000000001E-3</v>
      </c>
      <c r="J80">
        <f t="shared" si="7"/>
        <v>28.200297655453518</v>
      </c>
    </row>
    <row r="81" spans="1:10" x14ac:dyDescent="0.3">
      <c r="A81">
        <v>1150</v>
      </c>
      <c r="C81" s="4">
        <v>3523.6</v>
      </c>
      <c r="D81">
        <v>47</v>
      </c>
      <c r="E81">
        <f t="shared" si="5"/>
        <v>13.055555555555555</v>
      </c>
      <c r="F81">
        <f t="shared" si="8"/>
        <v>1.6666666666666785</v>
      </c>
      <c r="G81">
        <f t="shared" si="6"/>
        <v>0.16989466530751055</v>
      </c>
      <c r="H81">
        <v>3.1107000000000001E-3</v>
      </c>
      <c r="J81">
        <f t="shared" si="7"/>
        <v>28.56495667686055</v>
      </c>
    </row>
    <row r="82" spans="1:10" x14ac:dyDescent="0.3">
      <c r="A82">
        <v>1150</v>
      </c>
      <c r="C82" s="4">
        <v>3561.2</v>
      </c>
      <c r="D82">
        <v>47.6</v>
      </c>
      <c r="E82">
        <f t="shared" si="5"/>
        <v>13.222222222222221</v>
      </c>
      <c r="F82">
        <f t="shared" si="8"/>
        <v>1.6666666666666607</v>
      </c>
      <c r="G82">
        <f t="shared" si="6"/>
        <v>0.16989466530750874</v>
      </c>
      <c r="H82">
        <v>3.1107000000000001E-3</v>
      </c>
      <c r="J82">
        <f t="shared" si="7"/>
        <v>28.929615698266971</v>
      </c>
    </row>
    <row r="83" spans="1:10" x14ac:dyDescent="0.3">
      <c r="A83">
        <v>1150</v>
      </c>
      <c r="C83" s="4">
        <v>3598.8</v>
      </c>
      <c r="D83">
        <v>48.2</v>
      </c>
      <c r="E83">
        <f t="shared" si="5"/>
        <v>13.388888888888889</v>
      </c>
      <c r="F83">
        <f t="shared" si="8"/>
        <v>1.6666666666666785</v>
      </c>
      <c r="G83">
        <f t="shared" si="6"/>
        <v>0.16989466530751055</v>
      </c>
      <c r="H83">
        <v>3.1107000000000001E-3</v>
      </c>
      <c r="J83">
        <f t="shared" si="7"/>
        <v>29.294274719674011</v>
      </c>
    </row>
    <row r="84" spans="1:10" x14ac:dyDescent="0.3">
      <c r="A84">
        <v>1150</v>
      </c>
      <c r="C84" s="4">
        <v>3636.4</v>
      </c>
      <c r="D84">
        <v>48.8</v>
      </c>
      <c r="E84">
        <f t="shared" si="5"/>
        <v>13.555555555555554</v>
      </c>
      <c r="F84">
        <f t="shared" si="8"/>
        <v>1.666666666666643</v>
      </c>
      <c r="G84">
        <f t="shared" si="6"/>
        <v>0.16989466530750691</v>
      </c>
      <c r="H84">
        <v>3.1107000000000001E-3</v>
      </c>
      <c r="J84">
        <f t="shared" si="7"/>
        <v>29.658933741080109</v>
      </c>
    </row>
    <row r="85" spans="1:10" x14ac:dyDescent="0.3">
      <c r="A85">
        <v>1150</v>
      </c>
      <c r="C85" s="4">
        <v>3714.8</v>
      </c>
      <c r="D85">
        <v>49.8</v>
      </c>
      <c r="E85">
        <f t="shared" si="5"/>
        <v>13.833333333333332</v>
      </c>
      <c r="F85">
        <f t="shared" si="8"/>
        <v>2.7777777777777857</v>
      </c>
      <c r="G85">
        <f t="shared" si="6"/>
        <v>0.28315777551251636</v>
      </c>
      <c r="H85">
        <v>3.1107000000000001E-3</v>
      </c>
      <c r="J85">
        <f t="shared" si="7"/>
        <v>50.444497961264155</v>
      </c>
    </row>
    <row r="86" spans="1:10" x14ac:dyDescent="0.3">
      <c r="A86">
        <v>1150</v>
      </c>
      <c r="C86" s="4">
        <v>3755.6</v>
      </c>
      <c r="D86">
        <v>50.8</v>
      </c>
      <c r="E86">
        <f t="shared" si="5"/>
        <v>14.111111111111111</v>
      </c>
      <c r="F86">
        <f t="shared" si="8"/>
        <v>2.7777777777777857</v>
      </c>
      <c r="G86">
        <f t="shared" si="6"/>
        <v>0.28315777551251636</v>
      </c>
      <c r="H86">
        <v>3.1107000000000001E-3</v>
      </c>
      <c r="J86">
        <f t="shared" si="7"/>
        <v>51.457439687393965</v>
      </c>
    </row>
    <row r="87" spans="1:10" x14ac:dyDescent="0.3">
      <c r="A87">
        <v>1150</v>
      </c>
      <c r="C87" s="4">
        <v>3796.4</v>
      </c>
      <c r="D87">
        <v>51.2</v>
      </c>
      <c r="E87">
        <f t="shared" si="5"/>
        <v>14.222222222222223</v>
      </c>
      <c r="F87">
        <f t="shared" si="8"/>
        <v>1.1111111111111249</v>
      </c>
      <c r="G87">
        <f t="shared" si="6"/>
        <v>0.11326311020500764</v>
      </c>
      <c r="H87">
        <v>3.1107000000000001E-3</v>
      </c>
      <c r="J87">
        <f t="shared" si="7"/>
        <v>20.74504655113855</v>
      </c>
    </row>
    <row r="88" spans="1:10" x14ac:dyDescent="0.3">
      <c r="A88">
        <v>1150</v>
      </c>
      <c r="C88" s="4">
        <v>3837.2</v>
      </c>
      <c r="D88">
        <v>51.6</v>
      </c>
      <c r="E88">
        <f t="shared" si="5"/>
        <v>14.333333333333334</v>
      </c>
      <c r="F88">
        <f t="shared" si="8"/>
        <v>1.1111111111111072</v>
      </c>
      <c r="G88">
        <f t="shared" si="6"/>
        <v>0.11326311020500582</v>
      </c>
      <c r="H88">
        <v>3.1107000000000001E-3</v>
      </c>
      <c r="J88">
        <f t="shared" si="7"/>
        <v>20.907117227318988</v>
      </c>
    </row>
    <row r="89" spans="1:10" x14ac:dyDescent="0.3">
      <c r="A89">
        <v>1150</v>
      </c>
      <c r="C89" s="4">
        <v>3878</v>
      </c>
      <c r="D89">
        <v>52</v>
      </c>
      <c r="E89">
        <f t="shared" si="5"/>
        <v>14.444444444444445</v>
      </c>
      <c r="F89">
        <f t="shared" si="8"/>
        <v>1.1111111111111072</v>
      </c>
      <c r="G89">
        <f t="shared" si="6"/>
        <v>0.11326311020500582</v>
      </c>
      <c r="H89">
        <v>3.1107000000000001E-3</v>
      </c>
      <c r="J89">
        <f t="shared" si="7"/>
        <v>21.069187903499756</v>
      </c>
    </row>
    <row r="90" spans="1:10" x14ac:dyDescent="0.3">
      <c r="A90">
        <v>1150</v>
      </c>
      <c r="C90" s="4">
        <v>3878</v>
      </c>
      <c r="D90">
        <v>52</v>
      </c>
      <c r="E90">
        <f t="shared" si="5"/>
        <v>14.444444444444445</v>
      </c>
      <c r="F90">
        <f t="shared" si="8"/>
        <v>0</v>
      </c>
      <c r="G90">
        <f t="shared" si="6"/>
        <v>0</v>
      </c>
      <c r="H90">
        <v>3.1107000000000001E-3</v>
      </c>
      <c r="J90">
        <f t="shared" si="7"/>
        <v>0</v>
      </c>
    </row>
    <row r="91" spans="1:10" x14ac:dyDescent="0.3">
      <c r="A91">
        <v>1150</v>
      </c>
      <c r="C91" s="4">
        <v>3878</v>
      </c>
      <c r="D91">
        <v>52</v>
      </c>
      <c r="E91">
        <f t="shared" si="5"/>
        <v>14.444444444444445</v>
      </c>
      <c r="F91">
        <f t="shared" si="8"/>
        <v>0</v>
      </c>
      <c r="G91">
        <f t="shared" si="6"/>
        <v>0</v>
      </c>
      <c r="H91">
        <v>3.1107000000000001E-3</v>
      </c>
      <c r="J91">
        <f t="shared" si="7"/>
        <v>0</v>
      </c>
    </row>
    <row r="92" spans="1:10" x14ac:dyDescent="0.3">
      <c r="A92">
        <v>1150</v>
      </c>
      <c r="C92" s="4">
        <v>3878</v>
      </c>
      <c r="D92">
        <v>52</v>
      </c>
      <c r="E92">
        <f t="shared" si="5"/>
        <v>14.444444444444445</v>
      </c>
      <c r="F92">
        <f t="shared" si="8"/>
        <v>0</v>
      </c>
      <c r="G92">
        <f t="shared" si="6"/>
        <v>0</v>
      </c>
      <c r="H92">
        <v>3.1107000000000001E-3</v>
      </c>
      <c r="J92">
        <f t="shared" si="7"/>
        <v>0</v>
      </c>
    </row>
    <row r="93" spans="1:10" x14ac:dyDescent="0.3">
      <c r="A93">
        <v>1150</v>
      </c>
      <c r="C93" s="4">
        <v>3878</v>
      </c>
      <c r="D93">
        <v>52</v>
      </c>
      <c r="E93">
        <f t="shared" si="5"/>
        <v>14.444444444444445</v>
      </c>
      <c r="F93">
        <f t="shared" si="8"/>
        <v>0</v>
      </c>
      <c r="G93">
        <f t="shared" si="6"/>
        <v>0</v>
      </c>
      <c r="H93">
        <v>3.1107000000000001E-3</v>
      </c>
      <c r="J93">
        <f t="shared" si="7"/>
        <v>0</v>
      </c>
    </row>
    <row r="94" spans="1:10" x14ac:dyDescent="0.3">
      <c r="A94">
        <v>1150</v>
      </c>
      <c r="C94" s="4">
        <v>3878</v>
      </c>
      <c r="D94">
        <v>52</v>
      </c>
      <c r="E94">
        <f t="shared" si="5"/>
        <v>14.444444444444445</v>
      </c>
      <c r="F94">
        <f t="shared" si="8"/>
        <v>0</v>
      </c>
      <c r="G94">
        <f t="shared" si="6"/>
        <v>0</v>
      </c>
      <c r="H94">
        <v>3.1107000000000001E-3</v>
      </c>
      <c r="J94">
        <f t="shared" si="7"/>
        <v>0</v>
      </c>
    </row>
    <row r="95" spans="1:10" x14ac:dyDescent="0.3">
      <c r="A95">
        <v>1150</v>
      </c>
      <c r="C95" s="4">
        <v>3878</v>
      </c>
      <c r="D95">
        <v>52</v>
      </c>
      <c r="E95">
        <f t="shared" si="5"/>
        <v>14.444444444444445</v>
      </c>
      <c r="F95">
        <f t="shared" si="8"/>
        <v>0</v>
      </c>
      <c r="G95">
        <f t="shared" si="6"/>
        <v>0</v>
      </c>
      <c r="H95">
        <v>3.1107000000000001E-3</v>
      </c>
      <c r="J95">
        <f t="shared" si="7"/>
        <v>0</v>
      </c>
    </row>
    <row r="96" spans="1:10" x14ac:dyDescent="0.3">
      <c r="A96">
        <v>1150</v>
      </c>
      <c r="C96" s="4">
        <v>3962.4</v>
      </c>
      <c r="D96">
        <v>52</v>
      </c>
      <c r="E96">
        <f t="shared" si="5"/>
        <v>14.444444444444445</v>
      </c>
      <c r="F96">
        <f t="shared" si="8"/>
        <v>0</v>
      </c>
      <c r="G96">
        <f t="shared" si="6"/>
        <v>0</v>
      </c>
      <c r="H96">
        <v>3.1107000000000001E-3</v>
      </c>
      <c r="J96">
        <f t="shared" si="7"/>
        <v>0</v>
      </c>
    </row>
    <row r="97" spans="1:10" x14ac:dyDescent="0.3">
      <c r="A97">
        <v>1150</v>
      </c>
      <c r="C97" s="4">
        <v>4046.8</v>
      </c>
      <c r="D97">
        <v>52</v>
      </c>
      <c r="E97">
        <f t="shared" si="5"/>
        <v>14.444444444444445</v>
      </c>
      <c r="F97">
        <f t="shared" si="8"/>
        <v>0</v>
      </c>
      <c r="G97">
        <f t="shared" si="6"/>
        <v>0</v>
      </c>
      <c r="H97">
        <v>3.1107000000000001E-3</v>
      </c>
      <c r="J97">
        <f t="shared" si="7"/>
        <v>0</v>
      </c>
    </row>
    <row r="98" spans="1:10" x14ac:dyDescent="0.3">
      <c r="A98">
        <v>1150</v>
      </c>
      <c r="C98" s="4">
        <v>4131.2</v>
      </c>
      <c r="D98">
        <v>53.8</v>
      </c>
      <c r="E98">
        <f t="shared" si="5"/>
        <v>14.944444444444443</v>
      </c>
      <c r="F98">
        <f t="shared" si="8"/>
        <v>4.9999999999999822</v>
      </c>
      <c r="G98">
        <f t="shared" si="6"/>
        <v>0.50968399592252622</v>
      </c>
      <c r="H98">
        <v>3.1107000000000001E-3</v>
      </c>
      <c r="J98">
        <f t="shared" si="7"/>
        <v>98.093276758409445</v>
      </c>
    </row>
    <row r="99" spans="1:10" x14ac:dyDescent="0.3">
      <c r="A99">
        <v>1150</v>
      </c>
      <c r="C99" s="4">
        <v>4215.6000000000004</v>
      </c>
      <c r="D99">
        <v>55.6</v>
      </c>
      <c r="E99">
        <f t="shared" si="5"/>
        <v>15.444444444444445</v>
      </c>
      <c r="F99">
        <f t="shared" si="8"/>
        <v>5.0000000000000178</v>
      </c>
      <c r="G99">
        <f t="shared" si="6"/>
        <v>0.50968399592252978</v>
      </c>
      <c r="H99">
        <v>3.1107000000000001E-3</v>
      </c>
      <c r="J99">
        <f t="shared" si="7"/>
        <v>101.37520795107068</v>
      </c>
    </row>
    <row r="100" spans="1:10" x14ac:dyDescent="0.3">
      <c r="A100">
        <v>1150</v>
      </c>
      <c r="C100" s="4">
        <v>4300</v>
      </c>
      <c r="D100">
        <v>57.4</v>
      </c>
      <c r="E100">
        <f t="shared" si="5"/>
        <v>15.944444444444443</v>
      </c>
      <c r="F100">
        <f t="shared" si="8"/>
        <v>4.9999999999999822</v>
      </c>
      <c r="G100">
        <f t="shared" si="6"/>
        <v>0.50968399592252622</v>
      </c>
      <c r="H100">
        <v>3.1107000000000001E-3</v>
      </c>
      <c r="J100">
        <f t="shared" si="7"/>
        <v>104.65713914373052</v>
      </c>
    </row>
    <row r="101" spans="1:10" x14ac:dyDescent="0.3">
      <c r="A101">
        <v>1150</v>
      </c>
      <c r="C101" s="4">
        <v>4300</v>
      </c>
      <c r="D101">
        <v>59.2</v>
      </c>
      <c r="E101">
        <f t="shared" si="5"/>
        <v>16.444444444444446</v>
      </c>
      <c r="F101">
        <f t="shared" si="8"/>
        <v>5.0000000000000355</v>
      </c>
      <c r="G101">
        <f t="shared" si="6"/>
        <v>0.50968399592253166</v>
      </c>
      <c r="H101">
        <v>3.1107000000000001E-3</v>
      </c>
      <c r="J101">
        <f t="shared" si="7"/>
        <v>107.93907033639222</v>
      </c>
    </row>
    <row r="102" spans="1:10" x14ac:dyDescent="0.3">
      <c r="A102">
        <v>1150</v>
      </c>
      <c r="C102" s="4">
        <v>4391.5</v>
      </c>
      <c r="D102">
        <v>61</v>
      </c>
      <c r="E102">
        <f t="shared" si="5"/>
        <v>16.944444444444443</v>
      </c>
      <c r="F102">
        <f t="shared" si="8"/>
        <v>4.9999999999999645</v>
      </c>
      <c r="G102">
        <f t="shared" si="6"/>
        <v>0.50968399592252434</v>
      </c>
      <c r="H102">
        <v>3.1107000000000001E-3</v>
      </c>
      <c r="J102">
        <f t="shared" si="7"/>
        <v>111.22100152905118</v>
      </c>
    </row>
    <row r="103" spans="1:10" x14ac:dyDescent="0.3">
      <c r="A103">
        <v>1150</v>
      </c>
      <c r="C103" s="4">
        <v>4483</v>
      </c>
      <c r="D103">
        <v>61.6</v>
      </c>
      <c r="E103">
        <f t="shared" si="5"/>
        <v>17.111111111111111</v>
      </c>
      <c r="F103">
        <f t="shared" si="8"/>
        <v>1.6666666666666785</v>
      </c>
      <c r="G103">
        <f t="shared" si="6"/>
        <v>0.16989466530751055</v>
      </c>
      <c r="H103">
        <v>3.1107000000000001E-3</v>
      </c>
      <c r="J103">
        <f t="shared" si="7"/>
        <v>37.438326197757654</v>
      </c>
    </row>
    <row r="104" spans="1:10" x14ac:dyDescent="0.3">
      <c r="A104">
        <v>1150</v>
      </c>
      <c r="C104" s="4">
        <v>4574.5</v>
      </c>
      <c r="D104">
        <v>62.2</v>
      </c>
      <c r="E104">
        <f t="shared" si="5"/>
        <v>17.277777777777779</v>
      </c>
      <c r="F104">
        <f t="shared" si="8"/>
        <v>1.6666666666666785</v>
      </c>
      <c r="G104">
        <f t="shared" si="6"/>
        <v>0.16989466530751055</v>
      </c>
      <c r="H104">
        <v>3.1107000000000001E-3</v>
      </c>
      <c r="J104">
        <f t="shared" si="7"/>
        <v>37.802985219164391</v>
      </c>
    </row>
    <row r="105" spans="1:10" x14ac:dyDescent="0.3">
      <c r="A105">
        <v>1150</v>
      </c>
      <c r="C105" s="4">
        <v>4666</v>
      </c>
      <c r="D105">
        <v>62.8</v>
      </c>
      <c r="E105">
        <f t="shared" si="5"/>
        <v>17.444444444444443</v>
      </c>
      <c r="F105">
        <f t="shared" si="8"/>
        <v>1.666666666666643</v>
      </c>
      <c r="G105">
        <f t="shared" si="6"/>
        <v>0.16989466530750691</v>
      </c>
      <c r="H105">
        <v>3.1107000000000001E-3</v>
      </c>
      <c r="J105">
        <f t="shared" si="7"/>
        <v>38.167644240570304</v>
      </c>
    </row>
    <row r="106" spans="1:10" x14ac:dyDescent="0.3">
      <c r="A106">
        <v>1150</v>
      </c>
      <c r="C106" s="4">
        <v>4794.6000000000004</v>
      </c>
      <c r="D106">
        <v>63.4</v>
      </c>
      <c r="E106">
        <f t="shared" si="5"/>
        <v>17.611111111111111</v>
      </c>
      <c r="F106">
        <f t="shared" si="8"/>
        <v>1.6666666666666785</v>
      </c>
      <c r="G106">
        <f t="shared" si="6"/>
        <v>0.16989466530751055</v>
      </c>
      <c r="H106">
        <v>3.1107000000000001E-3</v>
      </c>
      <c r="J106">
        <f t="shared" si="7"/>
        <v>38.532303261977844</v>
      </c>
    </row>
    <row r="107" spans="1:10" x14ac:dyDescent="0.3">
      <c r="A107">
        <v>1150</v>
      </c>
      <c r="C107" s="4">
        <v>4831.7</v>
      </c>
      <c r="D107">
        <v>64.400000000000006</v>
      </c>
      <c r="E107">
        <f t="shared" si="5"/>
        <v>17.888888888888889</v>
      </c>
      <c r="F107">
        <f t="shared" si="8"/>
        <v>2.7777777777777857</v>
      </c>
      <c r="G107">
        <f t="shared" si="6"/>
        <v>0.28315777551251636</v>
      </c>
      <c r="H107">
        <v>3.1107000000000001E-3</v>
      </c>
      <c r="J107">
        <f t="shared" si="7"/>
        <v>65.233447162759276</v>
      </c>
    </row>
    <row r="108" spans="1:10" x14ac:dyDescent="0.3">
      <c r="A108">
        <v>1150</v>
      </c>
      <c r="C108" s="4">
        <v>4868.8</v>
      </c>
      <c r="D108">
        <v>64.8</v>
      </c>
      <c r="E108">
        <f t="shared" si="5"/>
        <v>18</v>
      </c>
      <c r="F108">
        <f t="shared" si="8"/>
        <v>1.1111111111111072</v>
      </c>
      <c r="G108">
        <f t="shared" si="6"/>
        <v>0.11326311020500582</v>
      </c>
      <c r="H108">
        <v>3.1107000000000001E-3</v>
      </c>
      <c r="J108">
        <f t="shared" si="7"/>
        <v>26.25544954128431</v>
      </c>
    </row>
    <row r="109" spans="1:10" x14ac:dyDescent="0.3">
      <c r="A109">
        <v>1150</v>
      </c>
      <c r="C109" s="4">
        <v>4905.8999999999996</v>
      </c>
      <c r="D109">
        <v>65.2</v>
      </c>
      <c r="E109">
        <f t="shared" si="5"/>
        <v>18.111111111111111</v>
      </c>
      <c r="F109">
        <f t="shared" si="8"/>
        <v>1.1111111111111072</v>
      </c>
      <c r="G109">
        <f t="shared" si="6"/>
        <v>0.11326311020500582</v>
      </c>
      <c r="H109">
        <v>3.1107000000000001E-3</v>
      </c>
      <c r="J109">
        <f t="shared" si="7"/>
        <v>26.417520217465075</v>
      </c>
    </row>
    <row r="110" spans="1:10" x14ac:dyDescent="0.3">
      <c r="A110">
        <v>1150</v>
      </c>
      <c r="C110" s="4">
        <v>4978.3</v>
      </c>
      <c r="D110">
        <v>65.599999999999994</v>
      </c>
      <c r="E110">
        <f t="shared" si="5"/>
        <v>18.222222222222221</v>
      </c>
      <c r="F110">
        <f t="shared" si="8"/>
        <v>1.1111111111111072</v>
      </c>
      <c r="G110">
        <f t="shared" si="6"/>
        <v>0.11326311020500582</v>
      </c>
      <c r="H110">
        <v>3.1107000000000001E-3</v>
      </c>
      <c r="J110">
        <f t="shared" si="7"/>
        <v>26.579590893645843</v>
      </c>
    </row>
    <row r="111" spans="1:10" x14ac:dyDescent="0.3">
      <c r="A111">
        <v>1150</v>
      </c>
      <c r="C111" s="4">
        <v>5013.6000000000004</v>
      </c>
      <c r="D111">
        <v>66.599999999999994</v>
      </c>
      <c r="E111">
        <f t="shared" si="5"/>
        <v>18.499999999999996</v>
      </c>
      <c r="F111">
        <f t="shared" si="8"/>
        <v>2.7777777777777501</v>
      </c>
      <c r="G111">
        <f t="shared" si="6"/>
        <v>0.28315777551251275</v>
      </c>
      <c r="H111">
        <v>3.1107000000000001E-3</v>
      </c>
      <c r="J111">
        <f t="shared" si="7"/>
        <v>67.461918960243977</v>
      </c>
    </row>
    <row r="112" spans="1:10" x14ac:dyDescent="0.3">
      <c r="A112">
        <v>1150</v>
      </c>
      <c r="C112" s="4">
        <v>5048.8999999999996</v>
      </c>
      <c r="D112">
        <v>67.2</v>
      </c>
      <c r="E112">
        <f t="shared" si="5"/>
        <v>18.666666666666668</v>
      </c>
      <c r="F112">
        <f t="shared" si="8"/>
        <v>1.666666666666714</v>
      </c>
      <c r="G112">
        <f t="shared" si="6"/>
        <v>0.16989466530751415</v>
      </c>
      <c r="H112">
        <v>3.1107000000000001E-3</v>
      </c>
      <c r="J112">
        <f t="shared" si="7"/>
        <v>40.841810397554674</v>
      </c>
    </row>
    <row r="113" spans="1:10" x14ac:dyDescent="0.3">
      <c r="A113">
        <v>1150</v>
      </c>
      <c r="C113" s="4">
        <v>5084.2</v>
      </c>
      <c r="D113">
        <v>67.8</v>
      </c>
      <c r="E113">
        <f t="shared" si="5"/>
        <v>18.833333333333332</v>
      </c>
      <c r="F113">
        <f t="shared" si="8"/>
        <v>1.666666666666643</v>
      </c>
      <c r="G113">
        <f t="shared" si="6"/>
        <v>0.16989466530750691</v>
      </c>
      <c r="H113">
        <v>3.1107000000000001E-3</v>
      </c>
      <c r="J113">
        <f t="shared" si="7"/>
        <v>41.206469418959657</v>
      </c>
    </row>
    <row r="114" spans="1:10" x14ac:dyDescent="0.3">
      <c r="A114">
        <v>1150</v>
      </c>
      <c r="C114" s="4">
        <v>5119.5</v>
      </c>
      <c r="D114">
        <v>68.400000000000006</v>
      </c>
      <c r="E114">
        <f t="shared" si="5"/>
        <v>19</v>
      </c>
      <c r="F114">
        <f t="shared" si="8"/>
        <v>1.6666666666666785</v>
      </c>
      <c r="G114">
        <f t="shared" si="6"/>
        <v>0.16989466530751055</v>
      </c>
      <c r="H114">
        <v>3.1107000000000001E-3</v>
      </c>
      <c r="J114">
        <f t="shared" si="7"/>
        <v>41.571128440367268</v>
      </c>
    </row>
    <row r="115" spans="1:10" x14ac:dyDescent="0.3">
      <c r="A115">
        <v>1150</v>
      </c>
      <c r="C115" s="4">
        <v>5152.7</v>
      </c>
      <c r="D115">
        <v>69.400000000000006</v>
      </c>
      <c r="E115">
        <f t="shared" si="5"/>
        <v>19.277777777777779</v>
      </c>
      <c r="F115">
        <f t="shared" si="8"/>
        <v>2.7777777777777857</v>
      </c>
      <c r="G115">
        <f t="shared" si="6"/>
        <v>0.28315777551251636</v>
      </c>
      <c r="H115">
        <v>3.1107000000000001E-3</v>
      </c>
      <c r="J115">
        <f t="shared" si="7"/>
        <v>70.298155793408284</v>
      </c>
    </row>
    <row r="116" spans="1:10" x14ac:dyDescent="0.3">
      <c r="A116">
        <v>1150</v>
      </c>
      <c r="C116" s="4">
        <v>5185.8999999999996</v>
      </c>
      <c r="D116">
        <v>69.8</v>
      </c>
      <c r="E116">
        <f t="shared" si="5"/>
        <v>19.388888888888889</v>
      </c>
      <c r="F116">
        <f t="shared" si="8"/>
        <v>1.1111111111111072</v>
      </c>
      <c r="G116">
        <f t="shared" si="6"/>
        <v>0.11326311020500582</v>
      </c>
      <c r="H116">
        <v>3.1107000000000001E-3</v>
      </c>
      <c r="J116">
        <f t="shared" si="7"/>
        <v>28.281332993543902</v>
      </c>
    </row>
    <row r="117" spans="1:10" x14ac:dyDescent="0.3">
      <c r="A117">
        <v>1150</v>
      </c>
      <c r="C117" s="4">
        <v>5219.1000000000004</v>
      </c>
      <c r="D117">
        <v>70.2</v>
      </c>
      <c r="E117">
        <f t="shared" si="5"/>
        <v>19.5</v>
      </c>
      <c r="F117">
        <f t="shared" si="8"/>
        <v>1.1111111111111072</v>
      </c>
      <c r="G117">
        <f t="shared" si="6"/>
        <v>0.11326311020500582</v>
      </c>
      <c r="H117">
        <v>3.1107000000000001E-3</v>
      </c>
      <c r="J117">
        <f t="shared" si="7"/>
        <v>28.44340366972467</v>
      </c>
    </row>
    <row r="118" spans="1:10" x14ac:dyDescent="0.3">
      <c r="A118">
        <v>1150</v>
      </c>
      <c r="C118" s="4">
        <v>5252.3</v>
      </c>
      <c r="D118">
        <v>70.599999999999994</v>
      </c>
      <c r="E118">
        <f t="shared" si="5"/>
        <v>19.611111111111111</v>
      </c>
      <c r="F118">
        <f t="shared" si="8"/>
        <v>1.1111111111111072</v>
      </c>
      <c r="G118">
        <f t="shared" si="6"/>
        <v>0.11326311020500582</v>
      </c>
      <c r="H118">
        <v>3.1107000000000001E-3</v>
      </c>
      <c r="J118">
        <f t="shared" si="7"/>
        <v>28.605474345905439</v>
      </c>
    </row>
    <row r="119" spans="1:10" x14ac:dyDescent="0.3">
      <c r="A119">
        <v>1150</v>
      </c>
      <c r="C119" s="4">
        <v>5285.5</v>
      </c>
      <c r="D119">
        <v>71</v>
      </c>
      <c r="E119">
        <f t="shared" si="5"/>
        <v>19.722222222222221</v>
      </c>
      <c r="F119">
        <f t="shared" si="8"/>
        <v>1.1111111111111072</v>
      </c>
      <c r="G119">
        <f t="shared" si="6"/>
        <v>0.11326311020500582</v>
      </c>
      <c r="H119">
        <v>3.1107000000000001E-3</v>
      </c>
      <c r="J119">
        <f t="shared" si="7"/>
        <v>28.767545022086203</v>
      </c>
    </row>
    <row r="120" spans="1:10" x14ac:dyDescent="0.3">
      <c r="A120">
        <v>1150</v>
      </c>
      <c r="C120" s="4">
        <v>5337.2</v>
      </c>
      <c r="D120">
        <v>71</v>
      </c>
      <c r="E120">
        <f t="shared" si="5"/>
        <v>19.722222222222221</v>
      </c>
      <c r="F120">
        <f t="shared" si="8"/>
        <v>0</v>
      </c>
      <c r="G120">
        <f t="shared" si="6"/>
        <v>0</v>
      </c>
      <c r="H120">
        <v>3.1107000000000001E-3</v>
      </c>
      <c r="J120">
        <f t="shared" si="7"/>
        <v>0</v>
      </c>
    </row>
    <row r="121" spans="1:10" x14ac:dyDescent="0.3">
      <c r="A121">
        <v>1150</v>
      </c>
      <c r="C121" s="4">
        <v>5388.9</v>
      </c>
      <c r="D121">
        <v>71.599999999999994</v>
      </c>
      <c r="E121">
        <f t="shared" si="5"/>
        <v>19.888888888888886</v>
      </c>
      <c r="F121">
        <f t="shared" si="8"/>
        <v>1.666666666666643</v>
      </c>
      <c r="G121">
        <f t="shared" si="6"/>
        <v>0.16989466530750691</v>
      </c>
      <c r="H121">
        <v>3.1107000000000001E-3</v>
      </c>
      <c r="J121">
        <f t="shared" si="7"/>
        <v>43.51597655453557</v>
      </c>
    </row>
    <row r="122" spans="1:10" x14ac:dyDescent="0.3">
      <c r="A122">
        <v>1150</v>
      </c>
      <c r="C122" s="4">
        <v>5440.6</v>
      </c>
      <c r="D122">
        <v>72.2</v>
      </c>
      <c r="E122">
        <f t="shared" si="5"/>
        <v>20.055555555555557</v>
      </c>
      <c r="F122">
        <f t="shared" si="8"/>
        <v>1.666666666666714</v>
      </c>
      <c r="G122">
        <f t="shared" si="6"/>
        <v>0.16989466530751415</v>
      </c>
      <c r="H122">
        <v>3.1107000000000001E-3</v>
      </c>
      <c r="J122">
        <f t="shared" si="7"/>
        <v>43.880635575944154</v>
      </c>
    </row>
    <row r="123" spans="1:10" x14ac:dyDescent="0.3">
      <c r="A123">
        <v>1150</v>
      </c>
      <c r="C123" s="4">
        <v>5492.3</v>
      </c>
      <c r="D123">
        <v>72.8</v>
      </c>
      <c r="E123">
        <f t="shared" si="5"/>
        <v>20.222222222222221</v>
      </c>
      <c r="F123">
        <f t="shared" si="8"/>
        <v>1.666666666666643</v>
      </c>
      <c r="G123">
        <f t="shared" si="6"/>
        <v>0.16989466530750691</v>
      </c>
      <c r="H123">
        <v>3.1107000000000001E-3</v>
      </c>
      <c r="J123">
        <f t="shared" si="7"/>
        <v>44.245294597349016</v>
      </c>
    </row>
    <row r="124" spans="1:10" x14ac:dyDescent="0.3">
      <c r="A124">
        <v>1150</v>
      </c>
      <c r="C124" s="4">
        <v>5573.3</v>
      </c>
      <c r="D124">
        <v>73.400000000000006</v>
      </c>
      <c r="E124">
        <f t="shared" si="5"/>
        <v>20.388888888888889</v>
      </c>
      <c r="F124">
        <f t="shared" si="8"/>
        <v>1.6666666666666785</v>
      </c>
      <c r="G124">
        <f t="shared" si="6"/>
        <v>0.16989466530751055</v>
      </c>
      <c r="H124">
        <v>3.1107000000000001E-3</v>
      </c>
      <c r="J124">
        <f t="shared" si="7"/>
        <v>44.609953618756684</v>
      </c>
    </row>
    <row r="125" spans="1:10" x14ac:dyDescent="0.3">
      <c r="A125">
        <v>1150</v>
      </c>
      <c r="C125" s="4">
        <v>5602.6</v>
      </c>
      <c r="D125">
        <v>74.400000000000006</v>
      </c>
      <c r="E125">
        <f t="shared" si="5"/>
        <v>20.666666666666668</v>
      </c>
      <c r="F125">
        <f t="shared" si="8"/>
        <v>2.7777777777777857</v>
      </c>
      <c r="G125">
        <f t="shared" si="6"/>
        <v>0.28315777551251636</v>
      </c>
      <c r="H125">
        <v>3.1107000000000001E-3</v>
      </c>
      <c r="J125">
        <f t="shared" si="7"/>
        <v>75.362864424057292</v>
      </c>
    </row>
    <row r="126" spans="1:10" x14ac:dyDescent="0.3">
      <c r="A126">
        <v>1150</v>
      </c>
      <c r="C126" s="4">
        <v>5631.9</v>
      </c>
      <c r="D126">
        <v>74.8</v>
      </c>
      <c r="E126">
        <f t="shared" si="5"/>
        <v>20.777777777777775</v>
      </c>
      <c r="F126">
        <f t="shared" si="8"/>
        <v>1.1111111111110716</v>
      </c>
      <c r="G126">
        <f t="shared" si="6"/>
        <v>0.1132631102050022</v>
      </c>
      <c r="H126">
        <v>3.1107000000000001E-3</v>
      </c>
      <c r="J126">
        <f t="shared" si="7"/>
        <v>30.307216445802524</v>
      </c>
    </row>
    <row r="127" spans="1:10" x14ac:dyDescent="0.3">
      <c r="A127">
        <v>1150</v>
      </c>
      <c r="C127" s="4">
        <v>5661.2</v>
      </c>
      <c r="D127">
        <v>75.2</v>
      </c>
      <c r="E127">
        <f t="shared" si="5"/>
        <v>20.888888888888889</v>
      </c>
      <c r="F127">
        <f t="shared" si="8"/>
        <v>1.1111111111111427</v>
      </c>
      <c r="G127">
        <f t="shared" si="6"/>
        <v>0.11326311020500944</v>
      </c>
      <c r="H127">
        <v>3.1107000000000001E-3</v>
      </c>
      <c r="J127">
        <f t="shared" si="7"/>
        <v>30.469287121985232</v>
      </c>
    </row>
    <row r="128" spans="1:10" x14ac:dyDescent="0.3">
      <c r="A128">
        <v>1150</v>
      </c>
      <c r="C128" s="4">
        <v>5690.5</v>
      </c>
      <c r="D128">
        <v>75.599999999999994</v>
      </c>
      <c r="E128">
        <f t="shared" si="5"/>
        <v>20.999999999999996</v>
      </c>
      <c r="F128">
        <f t="shared" si="8"/>
        <v>1.1111111111110716</v>
      </c>
      <c r="G128">
        <f t="shared" si="6"/>
        <v>0.1132631102050022</v>
      </c>
      <c r="H128">
        <v>3.1107000000000001E-3</v>
      </c>
      <c r="J128">
        <f t="shared" si="7"/>
        <v>30.631357798164046</v>
      </c>
    </row>
    <row r="129" spans="1:10" x14ac:dyDescent="0.3">
      <c r="A129">
        <v>1150</v>
      </c>
      <c r="C129" s="4">
        <v>5690.5</v>
      </c>
      <c r="D129">
        <v>76</v>
      </c>
      <c r="E129">
        <f t="shared" si="5"/>
        <v>21.111111111111111</v>
      </c>
      <c r="F129">
        <f t="shared" si="8"/>
        <v>1.1111111111111427</v>
      </c>
      <c r="G129">
        <f t="shared" si="6"/>
        <v>0.11326311020500944</v>
      </c>
      <c r="H129">
        <v>3.1107000000000001E-3</v>
      </c>
      <c r="J129">
        <f t="shared" si="7"/>
        <v>30.793428474346779</v>
      </c>
    </row>
    <row r="130" spans="1:10" x14ac:dyDescent="0.3">
      <c r="A130">
        <v>1150</v>
      </c>
      <c r="C130" s="4">
        <v>5690.5</v>
      </c>
      <c r="D130">
        <v>76</v>
      </c>
      <c r="E130">
        <f t="shared" si="5"/>
        <v>21.111111111111111</v>
      </c>
      <c r="F130">
        <f t="shared" si="8"/>
        <v>0</v>
      </c>
      <c r="G130">
        <f t="shared" si="6"/>
        <v>0</v>
      </c>
      <c r="H130">
        <v>3.1107000000000001E-3</v>
      </c>
      <c r="J130">
        <f t="shared" si="7"/>
        <v>0</v>
      </c>
    </row>
    <row r="131" spans="1:10" x14ac:dyDescent="0.3">
      <c r="A131">
        <v>1150</v>
      </c>
      <c r="C131" s="4">
        <v>5690.5</v>
      </c>
      <c r="D131">
        <v>76</v>
      </c>
      <c r="E131">
        <f t="shared" ref="E131:E159" si="9">D131/3.6</f>
        <v>21.111111111111111</v>
      </c>
      <c r="F131">
        <f t="shared" si="8"/>
        <v>0</v>
      </c>
      <c r="G131">
        <f t="shared" si="6"/>
        <v>0</v>
      </c>
      <c r="H131">
        <v>3.1107000000000001E-3</v>
      </c>
      <c r="J131">
        <f t="shared" si="7"/>
        <v>0</v>
      </c>
    </row>
    <row r="132" spans="1:10" x14ac:dyDescent="0.3">
      <c r="A132">
        <v>1150</v>
      </c>
      <c r="C132" s="4">
        <v>5690.5</v>
      </c>
      <c r="D132">
        <v>76</v>
      </c>
      <c r="E132">
        <f t="shared" si="9"/>
        <v>21.111111111111111</v>
      </c>
      <c r="F132">
        <f t="shared" si="8"/>
        <v>0</v>
      </c>
      <c r="G132">
        <f t="shared" ref="G132:G159" si="10">F132/9.81</f>
        <v>0</v>
      </c>
      <c r="H132">
        <v>3.1107000000000001E-3</v>
      </c>
      <c r="J132">
        <f t="shared" ref="J132:J158" si="11">A132*D132*G132*H132</f>
        <v>0</v>
      </c>
    </row>
    <row r="133" spans="1:10" x14ac:dyDescent="0.3">
      <c r="A133">
        <v>1150</v>
      </c>
      <c r="C133" s="4">
        <v>5690.5</v>
      </c>
      <c r="D133">
        <v>76</v>
      </c>
      <c r="E133">
        <f t="shared" si="9"/>
        <v>21.111111111111111</v>
      </c>
      <c r="F133">
        <f t="shared" si="8"/>
        <v>0</v>
      </c>
      <c r="G133">
        <f t="shared" si="10"/>
        <v>0</v>
      </c>
      <c r="H133">
        <v>3.1107000000000001E-3</v>
      </c>
      <c r="J133">
        <f t="shared" si="11"/>
        <v>0</v>
      </c>
    </row>
    <row r="134" spans="1:10" x14ac:dyDescent="0.3">
      <c r="A134">
        <v>1150</v>
      </c>
      <c r="C134" s="4">
        <v>5690.5</v>
      </c>
      <c r="D134">
        <v>76</v>
      </c>
      <c r="E134">
        <f t="shared" si="9"/>
        <v>21.111111111111111</v>
      </c>
      <c r="F134">
        <f t="shared" si="8"/>
        <v>0</v>
      </c>
      <c r="G134">
        <f t="shared" si="10"/>
        <v>0</v>
      </c>
      <c r="H134">
        <v>3.1107000000000001E-3</v>
      </c>
      <c r="J134">
        <f t="shared" si="11"/>
        <v>0</v>
      </c>
    </row>
    <row r="135" spans="1:10" x14ac:dyDescent="0.3">
      <c r="A135">
        <v>1150</v>
      </c>
      <c r="C135" s="4">
        <v>5690.5</v>
      </c>
      <c r="D135">
        <v>76</v>
      </c>
      <c r="E135">
        <f t="shared" si="9"/>
        <v>21.111111111111111</v>
      </c>
      <c r="F135">
        <f t="shared" si="8"/>
        <v>0</v>
      </c>
      <c r="G135">
        <f t="shared" si="10"/>
        <v>0</v>
      </c>
      <c r="H135">
        <v>3.1107000000000001E-3</v>
      </c>
      <c r="J135">
        <f t="shared" si="11"/>
        <v>0</v>
      </c>
    </row>
    <row r="136" spans="1:10" x14ac:dyDescent="0.3">
      <c r="A136">
        <v>1150</v>
      </c>
      <c r="C136" s="4">
        <v>5690.5</v>
      </c>
      <c r="D136">
        <v>76</v>
      </c>
      <c r="E136">
        <f t="shared" si="9"/>
        <v>21.111111111111111</v>
      </c>
      <c r="F136">
        <f t="shared" si="8"/>
        <v>0</v>
      </c>
      <c r="G136">
        <f t="shared" si="10"/>
        <v>0</v>
      </c>
      <c r="H136">
        <v>3.1107000000000001E-3</v>
      </c>
      <c r="J136">
        <f t="shared" si="11"/>
        <v>0</v>
      </c>
    </row>
    <row r="137" spans="1:10" x14ac:dyDescent="0.3">
      <c r="A137">
        <v>1150</v>
      </c>
      <c r="C137" s="4">
        <v>5777.3</v>
      </c>
      <c r="D137">
        <v>76</v>
      </c>
      <c r="E137">
        <f t="shared" si="9"/>
        <v>21.111111111111111</v>
      </c>
      <c r="F137">
        <f t="shared" si="8"/>
        <v>0</v>
      </c>
      <c r="G137">
        <f t="shared" si="10"/>
        <v>0</v>
      </c>
      <c r="H137">
        <v>3.1107000000000001E-3</v>
      </c>
      <c r="J137">
        <f t="shared" si="11"/>
        <v>0</v>
      </c>
    </row>
    <row r="138" spans="1:10" x14ac:dyDescent="0.3">
      <c r="A138">
        <v>1150</v>
      </c>
      <c r="C138" s="4">
        <v>5864.1</v>
      </c>
      <c r="D138">
        <v>77.2</v>
      </c>
      <c r="E138">
        <f t="shared" si="9"/>
        <v>21.444444444444446</v>
      </c>
      <c r="F138">
        <f t="shared" si="8"/>
        <v>3.333333333333357</v>
      </c>
      <c r="G138">
        <f t="shared" si="10"/>
        <v>0.33978933061502109</v>
      </c>
      <c r="H138">
        <v>3.1107000000000001E-3</v>
      </c>
      <c r="J138">
        <f t="shared" si="11"/>
        <v>93.838921508665294</v>
      </c>
    </row>
    <row r="139" spans="1:10" x14ac:dyDescent="0.3">
      <c r="A139">
        <v>1150</v>
      </c>
      <c r="C139" s="4">
        <v>5950.9</v>
      </c>
      <c r="D139">
        <v>78.400000000000006</v>
      </c>
      <c r="E139">
        <f t="shared" si="9"/>
        <v>21.777777777777779</v>
      </c>
      <c r="F139">
        <f t="shared" si="8"/>
        <v>3.3333333333333215</v>
      </c>
      <c r="G139">
        <f t="shared" si="10"/>
        <v>0.33978933061501748</v>
      </c>
      <c r="H139">
        <v>3.1107000000000001E-3</v>
      </c>
      <c r="J139">
        <f t="shared" si="11"/>
        <v>95.297557594291206</v>
      </c>
    </row>
    <row r="140" spans="1:10" x14ac:dyDescent="0.3">
      <c r="A140">
        <v>1150</v>
      </c>
      <c r="C140" s="4">
        <v>6037.7</v>
      </c>
      <c r="D140">
        <v>79.599999999999994</v>
      </c>
      <c r="E140">
        <f t="shared" si="9"/>
        <v>22.111111111111111</v>
      </c>
      <c r="F140">
        <f t="shared" si="8"/>
        <v>3.3333333333333215</v>
      </c>
      <c r="G140">
        <f t="shared" si="10"/>
        <v>0.33978933061501748</v>
      </c>
      <c r="H140">
        <v>3.1107000000000001E-3</v>
      </c>
      <c r="J140">
        <f t="shared" si="11"/>
        <v>96.756193679918113</v>
      </c>
    </row>
    <row r="141" spans="1:10" x14ac:dyDescent="0.3">
      <c r="A141">
        <v>1150</v>
      </c>
      <c r="C141" s="4">
        <v>6124.5</v>
      </c>
      <c r="D141">
        <v>80.8</v>
      </c>
      <c r="E141">
        <f t="shared" si="9"/>
        <v>22.444444444444443</v>
      </c>
      <c r="F141">
        <f t="shared" si="8"/>
        <v>3.3333333333333215</v>
      </c>
      <c r="G141">
        <f t="shared" si="10"/>
        <v>0.33978933061501748</v>
      </c>
      <c r="H141">
        <v>3.1107000000000001E-3</v>
      </c>
      <c r="J141">
        <f t="shared" si="11"/>
        <v>98.214829765545019</v>
      </c>
    </row>
    <row r="142" spans="1:10" x14ac:dyDescent="0.3">
      <c r="A142">
        <v>1150</v>
      </c>
      <c r="C142" s="4">
        <v>6160.2</v>
      </c>
      <c r="D142">
        <v>82.4</v>
      </c>
      <c r="E142">
        <f t="shared" si="9"/>
        <v>22.888888888888889</v>
      </c>
      <c r="F142">
        <f t="shared" ref="F142:F159" si="12">(E142-E141)*10</f>
        <v>4.4444444444444642</v>
      </c>
      <c r="G142">
        <f t="shared" si="10"/>
        <v>0.45305244082002688</v>
      </c>
      <c r="H142">
        <v>3.1107000000000001E-3</v>
      </c>
      <c r="J142">
        <f t="shared" si="11"/>
        <v>133.54623717295337</v>
      </c>
    </row>
    <row r="143" spans="1:10" x14ac:dyDescent="0.3">
      <c r="A143">
        <v>1150</v>
      </c>
      <c r="C143" s="4">
        <v>6195.9</v>
      </c>
      <c r="D143">
        <v>82.8</v>
      </c>
      <c r="E143">
        <f t="shared" si="9"/>
        <v>23</v>
      </c>
      <c r="F143">
        <f t="shared" si="12"/>
        <v>1.1111111111111072</v>
      </c>
      <c r="G143">
        <f t="shared" si="10"/>
        <v>0.11326311020500582</v>
      </c>
      <c r="H143">
        <v>3.1107000000000001E-3</v>
      </c>
      <c r="J143">
        <f t="shared" si="11"/>
        <v>33.54862996941884</v>
      </c>
    </row>
    <row r="144" spans="1:10" x14ac:dyDescent="0.3">
      <c r="A144">
        <v>1150</v>
      </c>
      <c r="C144" s="4">
        <v>6231.6</v>
      </c>
      <c r="D144">
        <v>83.2</v>
      </c>
      <c r="E144">
        <f t="shared" si="9"/>
        <v>23.111111111111111</v>
      </c>
      <c r="F144">
        <f t="shared" si="12"/>
        <v>1.1111111111111072</v>
      </c>
      <c r="G144">
        <f t="shared" si="10"/>
        <v>0.11326311020500582</v>
      </c>
      <c r="H144">
        <v>3.1107000000000001E-3</v>
      </c>
      <c r="J144">
        <f t="shared" si="11"/>
        <v>33.710700645599609</v>
      </c>
    </row>
    <row r="145" spans="1:10" x14ac:dyDescent="0.3">
      <c r="A145">
        <v>1150</v>
      </c>
      <c r="C145" s="4">
        <v>6290.6</v>
      </c>
      <c r="D145">
        <v>83.6</v>
      </c>
      <c r="E145">
        <f t="shared" si="9"/>
        <v>23.222222222222221</v>
      </c>
      <c r="F145">
        <f t="shared" si="12"/>
        <v>1.1111111111111072</v>
      </c>
      <c r="G145">
        <f t="shared" si="10"/>
        <v>0.11326311020500582</v>
      </c>
      <c r="H145">
        <v>3.1107000000000001E-3</v>
      </c>
      <c r="J145">
        <f t="shared" si="11"/>
        <v>33.872771321780377</v>
      </c>
    </row>
    <row r="146" spans="1:10" x14ac:dyDescent="0.3">
      <c r="A146">
        <v>1150</v>
      </c>
      <c r="C146" s="4">
        <v>6349.6</v>
      </c>
      <c r="D146">
        <v>84.2</v>
      </c>
      <c r="E146">
        <f t="shared" si="9"/>
        <v>23.388888888888889</v>
      </c>
      <c r="F146">
        <f t="shared" si="12"/>
        <v>1.6666666666666785</v>
      </c>
      <c r="G146">
        <f t="shared" si="10"/>
        <v>0.16989466530751055</v>
      </c>
      <c r="H146">
        <v>3.1107000000000001E-3</v>
      </c>
      <c r="J146">
        <f t="shared" si="11"/>
        <v>51.173816004077842</v>
      </c>
    </row>
    <row r="147" spans="1:10" x14ac:dyDescent="0.3">
      <c r="A147">
        <v>1150</v>
      </c>
      <c r="C147" s="4">
        <v>6372.9</v>
      </c>
      <c r="D147">
        <v>84.4</v>
      </c>
      <c r="E147">
        <f t="shared" si="9"/>
        <v>23.444444444444446</v>
      </c>
      <c r="F147">
        <f t="shared" si="12"/>
        <v>0.55555555555557135</v>
      </c>
      <c r="G147">
        <f t="shared" si="10"/>
        <v>5.663155510250472E-2</v>
      </c>
      <c r="H147">
        <v>3.1107000000000001E-3</v>
      </c>
      <c r="J147">
        <f t="shared" si="11"/>
        <v>17.0984563370715</v>
      </c>
    </row>
    <row r="148" spans="1:10" x14ac:dyDescent="0.3">
      <c r="A148">
        <v>1150</v>
      </c>
      <c r="C148" s="4">
        <v>6396.2</v>
      </c>
      <c r="D148">
        <v>84.6</v>
      </c>
      <c r="E148">
        <f t="shared" si="9"/>
        <v>23.499999999999996</v>
      </c>
      <c r="F148">
        <f t="shared" si="12"/>
        <v>0.55555555555550029</v>
      </c>
      <c r="G148">
        <f t="shared" si="10"/>
        <v>5.6631555102497476E-2</v>
      </c>
      <c r="H148">
        <v>3.1107000000000001E-3</v>
      </c>
      <c r="J148">
        <f t="shared" si="11"/>
        <v>17.138974006114502</v>
      </c>
    </row>
    <row r="149" spans="1:10" x14ac:dyDescent="0.3">
      <c r="A149">
        <v>1150</v>
      </c>
      <c r="C149" s="4">
        <v>6441.1</v>
      </c>
      <c r="D149">
        <v>84.8</v>
      </c>
      <c r="E149">
        <f t="shared" si="9"/>
        <v>23.555555555555554</v>
      </c>
      <c r="F149">
        <f t="shared" si="12"/>
        <v>0.55555555555557135</v>
      </c>
      <c r="G149">
        <f t="shared" si="10"/>
        <v>5.663155510250472E-2</v>
      </c>
      <c r="H149">
        <v>3.1107000000000001E-3</v>
      </c>
      <c r="J149">
        <f t="shared" si="11"/>
        <v>17.179491675161888</v>
      </c>
    </row>
    <row r="150" spans="1:10" x14ac:dyDescent="0.3">
      <c r="A150">
        <v>1150</v>
      </c>
      <c r="C150" s="4">
        <v>6462.7</v>
      </c>
      <c r="D150">
        <v>85.2</v>
      </c>
      <c r="E150">
        <f t="shared" si="9"/>
        <v>23.666666666666668</v>
      </c>
      <c r="F150">
        <f t="shared" si="12"/>
        <v>1.1111111111111427</v>
      </c>
      <c r="G150">
        <f t="shared" si="10"/>
        <v>0.11326311020500944</v>
      </c>
      <c r="H150">
        <v>3.1107000000000001E-3</v>
      </c>
      <c r="J150">
        <f t="shared" si="11"/>
        <v>34.521054026504544</v>
      </c>
    </row>
    <row r="151" spans="1:10" x14ac:dyDescent="0.3">
      <c r="A151">
        <v>1150</v>
      </c>
      <c r="C151" s="4">
        <v>6484.3</v>
      </c>
      <c r="D151">
        <v>85.4</v>
      </c>
      <c r="E151">
        <f t="shared" si="9"/>
        <v>23.722222222222225</v>
      </c>
      <c r="F151">
        <f t="shared" si="12"/>
        <v>0.55555555555557135</v>
      </c>
      <c r="G151">
        <f t="shared" si="10"/>
        <v>5.663155510250472E-2</v>
      </c>
      <c r="H151">
        <v>3.1107000000000001E-3</v>
      </c>
      <c r="J151">
        <f t="shared" si="11"/>
        <v>17.301044682297469</v>
      </c>
    </row>
    <row r="152" spans="1:10" x14ac:dyDescent="0.3">
      <c r="A152">
        <v>1150</v>
      </c>
      <c r="C152" s="4">
        <v>6505.9</v>
      </c>
      <c r="D152">
        <v>85.6</v>
      </c>
      <c r="E152">
        <f t="shared" si="9"/>
        <v>23.777777777777775</v>
      </c>
      <c r="F152">
        <f t="shared" si="12"/>
        <v>0.55555555555550029</v>
      </c>
      <c r="G152">
        <f t="shared" si="10"/>
        <v>5.6631555102497476E-2</v>
      </c>
      <c r="H152">
        <v>3.1107000000000001E-3</v>
      </c>
      <c r="J152">
        <f t="shared" si="11"/>
        <v>17.341562351340443</v>
      </c>
    </row>
    <row r="153" spans="1:10" x14ac:dyDescent="0.3">
      <c r="A153">
        <v>1150</v>
      </c>
      <c r="C153" s="4">
        <v>6524.3</v>
      </c>
      <c r="D153">
        <v>85.8</v>
      </c>
      <c r="E153">
        <f t="shared" si="9"/>
        <v>23.833333333333332</v>
      </c>
      <c r="F153">
        <f t="shared" si="12"/>
        <v>0.55555555555557135</v>
      </c>
      <c r="G153">
        <f t="shared" si="10"/>
        <v>5.663155510250472E-2</v>
      </c>
      <c r="H153">
        <v>3.1107000000000001E-3</v>
      </c>
      <c r="J153">
        <f t="shared" si="11"/>
        <v>17.382080020387853</v>
      </c>
    </row>
    <row r="154" spans="1:10" x14ac:dyDescent="0.3">
      <c r="A154">
        <v>1150</v>
      </c>
      <c r="C154" s="4">
        <v>6521.1</v>
      </c>
      <c r="D154">
        <v>86.2</v>
      </c>
      <c r="E154">
        <f t="shared" si="9"/>
        <v>23.944444444444446</v>
      </c>
      <c r="F154">
        <f t="shared" si="12"/>
        <v>1.1111111111111427</v>
      </c>
      <c r="G154">
        <f t="shared" si="10"/>
        <v>0.11326311020500944</v>
      </c>
      <c r="H154">
        <v>3.1107000000000001E-3</v>
      </c>
      <c r="J154">
        <f t="shared" si="11"/>
        <v>34.926230716956475</v>
      </c>
    </row>
    <row r="155" spans="1:10" x14ac:dyDescent="0.3">
      <c r="A155">
        <v>1150</v>
      </c>
      <c r="C155" s="4">
        <v>6517.9</v>
      </c>
      <c r="D155">
        <v>86.4</v>
      </c>
      <c r="E155">
        <f t="shared" si="9"/>
        <v>24</v>
      </c>
      <c r="F155">
        <f t="shared" si="12"/>
        <v>0.55555555555553582</v>
      </c>
      <c r="G155">
        <f t="shared" si="10"/>
        <v>5.6631555102501098E-2</v>
      </c>
      <c r="H155">
        <v>3.1107000000000001E-3</v>
      </c>
      <c r="J155">
        <f t="shared" si="11"/>
        <v>17.503633027522312</v>
      </c>
    </row>
    <row r="156" spans="1:10" x14ac:dyDescent="0.3">
      <c r="A156">
        <v>1150</v>
      </c>
      <c r="C156" s="4">
        <v>6514.7</v>
      </c>
      <c r="D156">
        <v>86.6</v>
      </c>
      <c r="E156">
        <f t="shared" si="9"/>
        <v>24.055555555555554</v>
      </c>
      <c r="F156">
        <f t="shared" si="12"/>
        <v>0.55555555555553582</v>
      </c>
      <c r="G156">
        <f t="shared" si="10"/>
        <v>5.6631555102501098E-2</v>
      </c>
      <c r="H156">
        <v>3.1107000000000001E-3</v>
      </c>
      <c r="J156">
        <f t="shared" si="11"/>
        <v>17.544150696567502</v>
      </c>
    </row>
    <row r="157" spans="1:10" x14ac:dyDescent="0.3">
      <c r="A157">
        <v>1150</v>
      </c>
      <c r="C157" s="4">
        <v>6511.5</v>
      </c>
      <c r="D157">
        <v>86.8</v>
      </c>
      <c r="E157">
        <f t="shared" si="9"/>
        <v>24.111111111111111</v>
      </c>
      <c r="F157">
        <f t="shared" si="12"/>
        <v>0.55555555555557135</v>
      </c>
      <c r="G157">
        <f t="shared" si="10"/>
        <v>5.663155510250472E-2</v>
      </c>
      <c r="H157">
        <v>3.1107000000000001E-3</v>
      </c>
      <c r="J157">
        <f t="shared" si="11"/>
        <v>17.584668365613819</v>
      </c>
    </row>
    <row r="158" spans="1:10" x14ac:dyDescent="0.3">
      <c r="A158">
        <v>1150</v>
      </c>
      <c r="C158" s="4">
        <v>6511.5</v>
      </c>
      <c r="D158">
        <v>87</v>
      </c>
      <c r="E158">
        <f t="shared" si="9"/>
        <v>24.166666666666664</v>
      </c>
      <c r="F158">
        <f t="shared" si="12"/>
        <v>0.55555555555553582</v>
      </c>
      <c r="G158">
        <f t="shared" si="10"/>
        <v>5.6631555102501098E-2</v>
      </c>
      <c r="H158">
        <v>3.1107000000000001E-3</v>
      </c>
      <c r="J158">
        <f t="shared" si="11"/>
        <v>17.625186034657883</v>
      </c>
    </row>
    <row r="159" spans="1:10" x14ac:dyDescent="0.3">
      <c r="A159">
        <v>1150</v>
      </c>
      <c r="C159" s="4">
        <v>6511.5</v>
      </c>
      <c r="D159">
        <v>87</v>
      </c>
      <c r="E159">
        <f t="shared" si="9"/>
        <v>24.166666666666664</v>
      </c>
      <c r="F159">
        <f t="shared" si="12"/>
        <v>0</v>
      </c>
      <c r="G159">
        <f t="shared" si="10"/>
        <v>0</v>
      </c>
      <c r="H159">
        <v>3.1107000000000001E-3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7" workbookViewId="0">
      <selection activeCell="E2" sqref="E2:E45"/>
    </sheetView>
  </sheetViews>
  <sheetFormatPr defaultRowHeight="14.4" x14ac:dyDescent="0.3"/>
  <sheetData>
    <row r="1" spans="1:26" ht="67.2" thickBot="1" x14ac:dyDescent="0.3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  <c r="Q1" s="1" t="s">
        <v>26</v>
      </c>
      <c r="R1" s="6" t="s">
        <v>27</v>
      </c>
      <c r="S1" s="1"/>
      <c r="T1" s="1"/>
      <c r="U1" s="1"/>
      <c r="V1" s="1"/>
      <c r="W1" s="1"/>
      <c r="X1" s="1"/>
      <c r="Y1" s="1"/>
      <c r="Z1" s="1"/>
    </row>
    <row r="2" spans="1:26" ht="67.2" thickBot="1" x14ac:dyDescent="0.35">
      <c r="A2" s="1" t="s">
        <v>28</v>
      </c>
      <c r="B2" s="1" t="s">
        <v>29</v>
      </c>
      <c r="C2" s="7">
        <v>2547979541</v>
      </c>
      <c r="D2" s="7">
        <v>3528060999</v>
      </c>
      <c r="E2" s="1">
        <v>1.37</v>
      </c>
      <c r="F2" s="7">
        <v>3216</v>
      </c>
      <c r="G2" s="7">
        <v>7428729248046870</v>
      </c>
      <c r="H2" s="1" t="s">
        <v>30</v>
      </c>
      <c r="I2" s="7">
        <v>9167404</v>
      </c>
      <c r="J2" s="7">
        <v>-615036</v>
      </c>
      <c r="K2" s="7">
        <v>19292297</v>
      </c>
      <c r="L2" s="7">
        <v>-23979664</v>
      </c>
      <c r="M2" s="1" t="s">
        <v>31</v>
      </c>
      <c r="N2" s="1" t="s">
        <v>31</v>
      </c>
      <c r="O2" s="1" t="s">
        <v>31</v>
      </c>
      <c r="P2" s="1" t="s">
        <v>31</v>
      </c>
      <c r="Q2" s="1" t="s">
        <v>31</v>
      </c>
      <c r="R2" s="1" t="s">
        <v>31</v>
      </c>
      <c r="S2" s="1"/>
      <c r="T2" s="1"/>
      <c r="U2" s="1"/>
      <c r="V2" s="1"/>
      <c r="W2" s="1"/>
      <c r="X2" s="1"/>
      <c r="Y2" s="1"/>
      <c r="Z2" s="1"/>
    </row>
    <row r="3" spans="1:26" ht="67.2" thickBot="1" x14ac:dyDescent="0.35">
      <c r="A3" s="1" t="s">
        <v>32</v>
      </c>
      <c r="B3" s="1" t="s">
        <v>33</v>
      </c>
      <c r="C3" s="7">
        <v>2547978308</v>
      </c>
      <c r="D3" s="7">
        <v>3528061299</v>
      </c>
      <c r="E3" s="1">
        <v>1.23</v>
      </c>
      <c r="F3" s="7">
        <v>3216</v>
      </c>
      <c r="G3" s="7">
        <v>7392413330078120</v>
      </c>
      <c r="H3" s="1" t="s">
        <v>34</v>
      </c>
      <c r="I3" s="7">
        <v>8270096</v>
      </c>
      <c r="J3" s="7">
        <v>10886536</v>
      </c>
      <c r="K3" s="7">
        <v>10654297</v>
      </c>
      <c r="L3" s="7">
        <v>25104217</v>
      </c>
      <c r="M3" s="1" t="s">
        <v>31</v>
      </c>
      <c r="N3" s="1" t="s">
        <v>31</v>
      </c>
      <c r="O3" s="1" t="s">
        <v>31</v>
      </c>
      <c r="P3" s="1" t="s">
        <v>31</v>
      </c>
      <c r="Q3" s="1" t="s">
        <v>31</v>
      </c>
      <c r="R3" s="1" t="s">
        <v>31</v>
      </c>
      <c r="S3" s="1"/>
      <c r="T3" s="1"/>
      <c r="U3" s="1"/>
      <c r="V3" s="1"/>
      <c r="W3" s="1"/>
      <c r="X3" s="1"/>
      <c r="Y3" s="1"/>
      <c r="Z3" s="1"/>
    </row>
    <row r="4" spans="1:26" ht="67.2" thickBot="1" x14ac:dyDescent="0.35">
      <c r="A4" s="1" t="s">
        <v>35</v>
      </c>
      <c r="B4" s="1" t="s">
        <v>36</v>
      </c>
      <c r="C4" s="7">
        <v>2547976228</v>
      </c>
      <c r="D4" s="7">
        <v>3528061037</v>
      </c>
      <c r="E4" s="1">
        <v>1.73</v>
      </c>
      <c r="F4" s="7">
        <v>3216</v>
      </c>
      <c r="G4" s="7">
        <v>7288543701171870</v>
      </c>
      <c r="H4" s="1" t="s">
        <v>34</v>
      </c>
      <c r="I4" s="7">
        <v>10890244</v>
      </c>
      <c r="J4" s="7">
        <v>-14381714</v>
      </c>
      <c r="K4" s="7">
        <v>93621826</v>
      </c>
      <c r="L4" s="7">
        <v>33325516</v>
      </c>
      <c r="M4" s="1" t="s">
        <v>31</v>
      </c>
      <c r="N4" s="1" t="s">
        <v>31</v>
      </c>
      <c r="O4" s="1" t="s">
        <v>31</v>
      </c>
      <c r="P4" s="1" t="s">
        <v>31</v>
      </c>
      <c r="Q4" s="1" t="s">
        <v>31</v>
      </c>
      <c r="R4" s="1" t="s">
        <v>31</v>
      </c>
      <c r="S4" s="1"/>
      <c r="T4" s="1"/>
      <c r="U4" s="1"/>
      <c r="V4" s="1"/>
      <c r="W4" s="1"/>
      <c r="X4" s="1"/>
      <c r="Y4" s="1"/>
      <c r="Z4" s="1"/>
    </row>
    <row r="5" spans="1:26" ht="67.2" thickBot="1" x14ac:dyDescent="0.35">
      <c r="A5" s="1" t="s">
        <v>37</v>
      </c>
      <c r="B5" s="1" t="s">
        <v>38</v>
      </c>
      <c r="C5" s="7">
        <v>2547974377</v>
      </c>
      <c r="D5" s="7">
        <v>3528061669</v>
      </c>
      <c r="E5" s="1">
        <v>2.38</v>
      </c>
      <c r="F5" s="7">
        <v>3216</v>
      </c>
      <c r="G5" s="7">
        <v>7265374755859370</v>
      </c>
      <c r="H5" s="1" t="s">
        <v>39</v>
      </c>
      <c r="I5" s="7">
        <v>9523941</v>
      </c>
      <c r="J5" s="7">
        <v>-9213257</v>
      </c>
      <c r="K5" s="7">
        <v>24508667</v>
      </c>
      <c r="L5" s="7">
        <v>1843676</v>
      </c>
      <c r="M5" s="1" t="s">
        <v>31</v>
      </c>
      <c r="N5" s="1" t="s">
        <v>31</v>
      </c>
      <c r="O5" s="1" t="s">
        <v>31</v>
      </c>
      <c r="P5" s="1" t="s">
        <v>31</v>
      </c>
      <c r="Q5" s="1" t="s">
        <v>31</v>
      </c>
      <c r="R5" s="1" t="s">
        <v>31</v>
      </c>
      <c r="S5" s="1"/>
      <c r="T5" s="1"/>
      <c r="U5" s="1"/>
      <c r="V5" s="1"/>
      <c r="W5" s="1"/>
      <c r="X5" s="1"/>
      <c r="Y5" s="1"/>
      <c r="Z5" s="1"/>
    </row>
    <row r="6" spans="1:26" ht="67.2" thickBot="1" x14ac:dyDescent="0.35">
      <c r="A6" s="1" t="s">
        <v>40</v>
      </c>
      <c r="B6" s="1" t="s">
        <v>41</v>
      </c>
      <c r="C6" s="7">
        <v>2547970981</v>
      </c>
      <c r="D6" s="7">
        <v>3528061881</v>
      </c>
      <c r="E6" s="2">
        <v>2.9</v>
      </c>
      <c r="F6" s="7">
        <v>3216</v>
      </c>
      <c r="G6" s="7">
        <v>7272021484375</v>
      </c>
      <c r="H6" s="1" t="s">
        <v>42</v>
      </c>
      <c r="I6" s="7">
        <v>10148468</v>
      </c>
      <c r="J6" s="7">
        <v>-6078644</v>
      </c>
      <c r="K6" s="7">
        <v>16133881</v>
      </c>
      <c r="L6" s="7">
        <v>68324864</v>
      </c>
      <c r="M6" s="1" t="s">
        <v>31</v>
      </c>
      <c r="N6" s="1" t="s">
        <v>31</v>
      </c>
      <c r="O6" s="1" t="s">
        <v>31</v>
      </c>
      <c r="P6" s="1" t="s">
        <v>31</v>
      </c>
      <c r="Q6" s="1" t="s">
        <v>31</v>
      </c>
      <c r="R6" s="1" t="s">
        <v>31</v>
      </c>
      <c r="S6" s="1"/>
      <c r="T6" s="1"/>
      <c r="U6" s="1"/>
      <c r="V6" s="1"/>
      <c r="W6" s="1"/>
      <c r="X6" s="1"/>
      <c r="Y6" s="1"/>
      <c r="Z6" s="1"/>
    </row>
    <row r="7" spans="1:26" ht="67.2" thickBot="1" x14ac:dyDescent="0.35">
      <c r="A7" s="1" t="s">
        <v>43</v>
      </c>
      <c r="B7" s="1" t="s">
        <v>44</v>
      </c>
      <c r="C7" s="7">
        <v>2547967146</v>
      </c>
      <c r="D7" s="7">
        <v>3528061631</v>
      </c>
      <c r="E7" s="1">
        <v>3.21</v>
      </c>
      <c r="F7" s="7">
        <v>3216</v>
      </c>
      <c r="G7" s="7">
        <v>7179022216796870</v>
      </c>
      <c r="H7" s="1" t="s">
        <v>45</v>
      </c>
      <c r="I7" s="7">
        <v>990918</v>
      </c>
      <c r="J7" s="7">
        <v>-7897186</v>
      </c>
      <c r="K7" s="7">
        <v>22474823</v>
      </c>
      <c r="L7" s="7">
        <v>57888806</v>
      </c>
      <c r="M7" s="1" t="s">
        <v>31</v>
      </c>
      <c r="N7" s="1" t="s">
        <v>31</v>
      </c>
      <c r="O7" s="1" t="s">
        <v>31</v>
      </c>
      <c r="P7" s="1" t="s">
        <v>31</v>
      </c>
      <c r="Q7" s="1" t="s">
        <v>31</v>
      </c>
      <c r="R7" s="1" t="s">
        <v>31</v>
      </c>
      <c r="S7" s="1"/>
      <c r="T7" s="1"/>
      <c r="U7" s="1"/>
      <c r="V7" s="1"/>
      <c r="W7" s="1"/>
      <c r="X7" s="1"/>
      <c r="Y7" s="1"/>
      <c r="Z7" s="1"/>
    </row>
    <row r="8" spans="1:26" ht="67.2" thickBot="1" x14ac:dyDescent="0.35">
      <c r="A8" s="1" t="s">
        <v>46</v>
      </c>
      <c r="B8" s="1" t="s">
        <v>47</v>
      </c>
      <c r="C8" s="7">
        <v>2547963234</v>
      </c>
      <c r="D8" s="7">
        <v>3528061356</v>
      </c>
      <c r="E8" s="1">
        <v>3.44</v>
      </c>
      <c r="F8" s="7">
        <v>3216</v>
      </c>
      <c r="G8" s="7">
        <v>7258428955078120</v>
      </c>
      <c r="H8" s="1" t="s">
        <v>42</v>
      </c>
      <c r="I8" s="7">
        <v>9823044</v>
      </c>
      <c r="J8" s="7">
        <v>-11271057</v>
      </c>
      <c r="K8" s="7">
        <v>18765869</v>
      </c>
      <c r="L8" s="7">
        <v>2866777</v>
      </c>
      <c r="M8" s="1" t="s">
        <v>31</v>
      </c>
      <c r="N8" s="1" t="s">
        <v>31</v>
      </c>
      <c r="O8" s="1" t="s">
        <v>31</v>
      </c>
      <c r="P8" s="1" t="s">
        <v>31</v>
      </c>
      <c r="Q8" s="1" t="s">
        <v>31</v>
      </c>
      <c r="R8" s="1" t="s">
        <v>31</v>
      </c>
      <c r="S8" s="1"/>
      <c r="T8" s="1"/>
      <c r="U8" s="1"/>
      <c r="V8" s="1"/>
      <c r="W8" s="1"/>
      <c r="X8" s="1"/>
      <c r="Y8" s="1"/>
      <c r="Z8" s="1"/>
    </row>
    <row r="9" spans="1:26" ht="67.2" thickBot="1" x14ac:dyDescent="0.35">
      <c r="A9" s="1" t="s">
        <v>48</v>
      </c>
      <c r="B9" s="1" t="s">
        <v>49</v>
      </c>
      <c r="C9" s="7">
        <v>2547958931</v>
      </c>
      <c r="D9" s="7">
        <v>3528061309</v>
      </c>
      <c r="E9" s="1">
        <v>3.89</v>
      </c>
      <c r="F9" s="7">
        <v>3216</v>
      </c>
      <c r="G9" s="7">
        <v>7210784912109370</v>
      </c>
      <c r="H9" s="1" t="s">
        <v>50</v>
      </c>
      <c r="I9" s="7">
        <v>9533508</v>
      </c>
      <c r="J9" s="7">
        <v>-6581116</v>
      </c>
      <c r="K9" s="7">
        <v>16947327</v>
      </c>
      <c r="L9" s="7">
        <v>34483634</v>
      </c>
      <c r="M9" s="1" t="s">
        <v>31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31</v>
      </c>
      <c r="S9" s="1"/>
      <c r="T9" s="1"/>
      <c r="U9" s="1"/>
      <c r="V9" s="1"/>
      <c r="W9" s="1"/>
      <c r="X9" s="1"/>
      <c r="Y9" s="1"/>
      <c r="Z9" s="1"/>
    </row>
    <row r="10" spans="1:26" ht="67.2" thickBot="1" x14ac:dyDescent="0.35">
      <c r="A10" s="1" t="s">
        <v>51</v>
      </c>
      <c r="B10" s="1" t="s">
        <v>52</v>
      </c>
      <c r="C10" s="7">
        <v>2547954106</v>
      </c>
      <c r="D10" s="7">
        <v>3528061162</v>
      </c>
      <c r="E10" s="1">
        <v>4.53</v>
      </c>
      <c r="F10" s="7">
        <v>3216</v>
      </c>
      <c r="G10" s="7">
        <v>722001953125</v>
      </c>
      <c r="H10" s="1" t="s">
        <v>53</v>
      </c>
      <c r="I10" s="7">
        <v>9705795</v>
      </c>
      <c r="J10" s="7">
        <v>-10002899</v>
      </c>
      <c r="K10" s="7">
        <v>10103912</v>
      </c>
      <c r="L10" s="7">
        <v>18936753</v>
      </c>
      <c r="M10" s="1" t="s">
        <v>31</v>
      </c>
      <c r="N10" s="1" t="s">
        <v>31</v>
      </c>
      <c r="O10" s="1" t="s">
        <v>31</v>
      </c>
      <c r="P10" s="1" t="s">
        <v>31</v>
      </c>
      <c r="Q10" s="1" t="s">
        <v>31</v>
      </c>
      <c r="R10" s="1" t="s">
        <v>31</v>
      </c>
      <c r="S10" s="1"/>
      <c r="T10" s="1"/>
      <c r="U10" s="1"/>
      <c r="V10" s="1"/>
      <c r="W10" s="1"/>
      <c r="X10" s="1"/>
      <c r="Y10" s="1"/>
      <c r="Z10" s="1"/>
    </row>
    <row r="11" spans="1:26" ht="67.2" thickBot="1" x14ac:dyDescent="0.35">
      <c r="A11" s="1" t="s">
        <v>54</v>
      </c>
      <c r="B11" s="1" t="s">
        <v>55</v>
      </c>
      <c r="C11" s="7">
        <v>2547947463</v>
      </c>
      <c r="D11" s="7">
        <v>3528061633</v>
      </c>
      <c r="E11" s="2">
        <v>5.03</v>
      </c>
      <c r="F11" s="7">
        <v>3216</v>
      </c>
      <c r="G11" s="7">
        <v>7242852783203120</v>
      </c>
      <c r="H11" s="1" t="s">
        <v>56</v>
      </c>
      <c r="I11" s="7">
        <v>9418655</v>
      </c>
      <c r="J11" s="7">
        <v>-37097168</v>
      </c>
      <c r="K11" s="7">
        <v>19603424</v>
      </c>
      <c r="L11" s="7">
        <v>22295916</v>
      </c>
      <c r="M11" s="1" t="s">
        <v>31</v>
      </c>
      <c r="N11" s="1" t="s">
        <v>31</v>
      </c>
      <c r="O11" s="1" t="s">
        <v>31</v>
      </c>
      <c r="P11" s="1" t="s">
        <v>31</v>
      </c>
      <c r="Q11" s="1" t="s">
        <v>31</v>
      </c>
      <c r="R11" s="1" t="s">
        <v>31</v>
      </c>
      <c r="S11" s="1"/>
      <c r="T11" s="1"/>
      <c r="U11" s="1"/>
      <c r="V11" s="1"/>
      <c r="W11" s="1"/>
      <c r="X11" s="1"/>
      <c r="Y11" s="1"/>
      <c r="Z11" s="1"/>
    </row>
    <row r="12" spans="1:26" ht="67.2" thickBot="1" x14ac:dyDescent="0.35">
      <c r="A12" s="1" t="s">
        <v>57</v>
      </c>
      <c r="B12" s="1" t="s">
        <v>58</v>
      </c>
      <c r="C12" s="7">
        <v>2547941228</v>
      </c>
      <c r="D12" s="7">
        <v>3528061538</v>
      </c>
      <c r="E12" s="1">
        <v>5.38</v>
      </c>
      <c r="F12" s="7">
        <v>3216</v>
      </c>
      <c r="G12" s="7">
        <v>7249200439453120</v>
      </c>
      <c r="H12" s="1" t="s">
        <v>56</v>
      </c>
      <c r="I12" s="7">
        <v>9533508</v>
      </c>
      <c r="J12" s="7">
        <v>-28723145</v>
      </c>
      <c r="K12" s="7">
        <v>21445923</v>
      </c>
      <c r="L12" s="7">
        <v>15530884</v>
      </c>
      <c r="M12" s="1" t="s">
        <v>31</v>
      </c>
      <c r="N12" s="1" t="s">
        <v>31</v>
      </c>
      <c r="O12" s="1" t="s">
        <v>31</v>
      </c>
      <c r="P12" s="1" t="s">
        <v>31</v>
      </c>
      <c r="Q12" s="1" t="s">
        <v>31</v>
      </c>
      <c r="R12" s="1" t="s">
        <v>31</v>
      </c>
      <c r="S12" s="1"/>
      <c r="T12" s="1"/>
      <c r="U12" s="1"/>
      <c r="V12" s="1"/>
      <c r="W12" s="1"/>
      <c r="X12" s="1"/>
      <c r="Y12" s="1"/>
      <c r="Z12" s="1"/>
    </row>
    <row r="13" spans="1:26" ht="67.2" thickBot="1" x14ac:dyDescent="0.35">
      <c r="A13" s="1" t="s">
        <v>59</v>
      </c>
      <c r="B13" s="1" t="s">
        <v>60</v>
      </c>
      <c r="C13" s="7">
        <v>2547935121</v>
      </c>
      <c r="D13" s="7">
        <v>3528060769</v>
      </c>
      <c r="E13" s="1">
        <v>5.69</v>
      </c>
      <c r="F13" s="7">
        <v>3216</v>
      </c>
      <c r="G13" s="7">
        <v>7174462890625</v>
      </c>
      <c r="H13" s="1" t="s">
        <v>61</v>
      </c>
      <c r="I13" s="7">
        <v>9382767</v>
      </c>
      <c r="J13" s="7">
        <v>-7370758</v>
      </c>
      <c r="K13" s="7">
        <v>25083008</v>
      </c>
      <c r="L13" s="7">
        <v>26563812</v>
      </c>
      <c r="M13" s="1" t="s">
        <v>31</v>
      </c>
      <c r="N13" s="1" t="s">
        <v>31</v>
      </c>
      <c r="O13" s="1" t="s">
        <v>31</v>
      </c>
      <c r="P13" s="1" t="s">
        <v>31</v>
      </c>
      <c r="Q13" s="1" t="s">
        <v>31</v>
      </c>
      <c r="R13" s="1" t="s">
        <v>31</v>
      </c>
      <c r="S13" s="1"/>
      <c r="T13" s="1"/>
      <c r="U13" s="1"/>
      <c r="V13" s="1"/>
      <c r="W13" s="1"/>
      <c r="X13" s="1"/>
      <c r="Y13" s="1"/>
      <c r="Z13" s="1"/>
    </row>
    <row r="14" spans="1:26" ht="67.2" thickBot="1" x14ac:dyDescent="0.35">
      <c r="A14" s="1" t="s">
        <v>62</v>
      </c>
      <c r="B14" s="1" t="s">
        <v>63</v>
      </c>
      <c r="C14" s="7">
        <v>254792853</v>
      </c>
      <c r="D14" s="7">
        <v>352806004</v>
      </c>
      <c r="E14" s="1">
        <v>5.67</v>
      </c>
      <c r="F14" s="7">
        <v>3216</v>
      </c>
      <c r="G14" s="7">
        <v>72028076171875</v>
      </c>
      <c r="H14" s="1" t="s">
        <v>56</v>
      </c>
      <c r="I14" s="7">
        <v>9366013</v>
      </c>
      <c r="J14" s="7">
        <v>-6987915</v>
      </c>
      <c r="K14" s="7">
        <v>18813782</v>
      </c>
      <c r="L14" s="7">
        <v>-45855045</v>
      </c>
      <c r="M14" s="1" t="s">
        <v>31</v>
      </c>
      <c r="N14" s="1" t="s">
        <v>31</v>
      </c>
      <c r="O14" s="1" t="s">
        <v>31</v>
      </c>
      <c r="P14" s="1" t="s">
        <v>31</v>
      </c>
      <c r="Q14" s="1" t="s">
        <v>31</v>
      </c>
      <c r="R14" s="1" t="s">
        <v>31</v>
      </c>
      <c r="S14" s="1"/>
      <c r="T14" s="1"/>
      <c r="U14" s="1"/>
      <c r="V14" s="1"/>
      <c r="W14" s="1"/>
      <c r="X14" s="1"/>
      <c r="Y14" s="1"/>
      <c r="Z14" s="1"/>
    </row>
    <row r="15" spans="1:26" ht="67.2" thickBot="1" x14ac:dyDescent="0.35">
      <c r="A15" s="1" t="s">
        <v>64</v>
      </c>
      <c r="B15" s="1" t="s">
        <v>65</v>
      </c>
      <c r="C15" s="7">
        <v>2547922644</v>
      </c>
      <c r="D15" s="7">
        <v>3528059532</v>
      </c>
      <c r="E15" s="1">
        <v>5.57</v>
      </c>
      <c r="F15" s="7">
        <v>3216</v>
      </c>
      <c r="G15" s="7">
        <v>726044921875</v>
      </c>
      <c r="H15" s="1" t="s">
        <v>66</v>
      </c>
      <c r="I15" s="7">
        <v>10050354</v>
      </c>
      <c r="J15" s="7">
        <v>-65571594</v>
      </c>
      <c r="K15" s="7">
        <v>26063995</v>
      </c>
      <c r="L15" s="7">
        <v>2951542</v>
      </c>
      <c r="M15" s="1" t="s">
        <v>31</v>
      </c>
      <c r="N15" s="1" t="s">
        <v>31</v>
      </c>
      <c r="O15" s="1" t="s">
        <v>31</v>
      </c>
      <c r="P15" s="1" t="s">
        <v>31</v>
      </c>
      <c r="Q15" s="1" t="s">
        <v>31</v>
      </c>
      <c r="R15" s="1" t="s">
        <v>31</v>
      </c>
      <c r="S15" s="1"/>
      <c r="T15" s="1"/>
      <c r="U15" s="1"/>
      <c r="V15" s="1"/>
      <c r="W15" s="1"/>
      <c r="X15" s="1"/>
      <c r="Y15" s="1"/>
      <c r="Z15" s="1"/>
    </row>
    <row r="16" spans="1:26" ht="67.2" thickBot="1" x14ac:dyDescent="0.35">
      <c r="A16" s="1" t="s">
        <v>67</v>
      </c>
      <c r="B16" s="1" t="s">
        <v>68</v>
      </c>
      <c r="C16" s="7">
        <v>2547915661</v>
      </c>
      <c r="D16" s="7">
        <v>3528059082</v>
      </c>
      <c r="E16" s="1">
        <v>5.64</v>
      </c>
      <c r="F16" s="7">
        <v>3216</v>
      </c>
      <c r="G16" s="7">
        <v>7225701904296870</v>
      </c>
      <c r="H16" s="1" t="s">
        <v>69</v>
      </c>
      <c r="I16" s="7">
        <v>9523941</v>
      </c>
      <c r="J16" s="7">
        <v>-5001831</v>
      </c>
      <c r="K16" s="7">
        <v>24125824</v>
      </c>
      <c r="L16" s="7">
        <v>21802127</v>
      </c>
      <c r="M16" s="1" t="s">
        <v>31</v>
      </c>
      <c r="N16" s="1" t="s">
        <v>31</v>
      </c>
      <c r="O16" s="1" t="s">
        <v>31</v>
      </c>
      <c r="P16" s="1" t="s">
        <v>31</v>
      </c>
      <c r="Q16" s="1" t="s">
        <v>31</v>
      </c>
      <c r="R16" s="1" t="s">
        <v>31</v>
      </c>
      <c r="S16" s="1"/>
      <c r="T16" s="1"/>
      <c r="U16" s="1"/>
      <c r="V16" s="1"/>
      <c r="W16" s="1"/>
      <c r="X16" s="1"/>
      <c r="Y16" s="1"/>
      <c r="Z16" s="1"/>
    </row>
    <row r="17" spans="1:26" ht="67.2" thickBot="1" x14ac:dyDescent="0.35">
      <c r="A17" s="1" t="s">
        <v>70</v>
      </c>
      <c r="B17" s="1" t="s">
        <v>71</v>
      </c>
      <c r="C17" s="7">
        <v>2547910118</v>
      </c>
      <c r="D17" s="7">
        <v>3528058639</v>
      </c>
      <c r="E17" s="1">
        <v>5.48</v>
      </c>
      <c r="F17" s="7">
        <v>3216</v>
      </c>
      <c r="G17" s="7">
        <v>7251458740234370</v>
      </c>
      <c r="H17" s="1" t="s">
        <v>72</v>
      </c>
      <c r="I17" s="7">
        <v>9413864</v>
      </c>
      <c r="J17" s="7">
        <v>-7633972</v>
      </c>
      <c r="K17" s="7">
        <v>23910522</v>
      </c>
      <c r="L17" s="7">
        <v>25388164</v>
      </c>
      <c r="M17" s="1" t="s">
        <v>31</v>
      </c>
      <c r="N17" s="1" t="s">
        <v>31</v>
      </c>
      <c r="O17" s="1" t="s">
        <v>31</v>
      </c>
      <c r="P17" s="1" t="s">
        <v>31</v>
      </c>
      <c r="Q17" s="1" t="s">
        <v>31</v>
      </c>
      <c r="R17" s="1" t="s">
        <v>31</v>
      </c>
      <c r="S17" s="1"/>
      <c r="T17" s="1"/>
      <c r="U17" s="1"/>
      <c r="V17" s="1"/>
      <c r="W17" s="1"/>
      <c r="X17" s="1"/>
      <c r="Y17" s="1"/>
      <c r="Z17" s="1"/>
    </row>
    <row r="18" spans="1:26" ht="67.2" thickBot="1" x14ac:dyDescent="0.35">
      <c r="A18" s="1" t="s">
        <v>73</v>
      </c>
      <c r="B18" s="1" t="s">
        <v>74</v>
      </c>
      <c r="C18" s="7">
        <v>2547904348</v>
      </c>
      <c r="D18" s="7">
        <v>3528057943</v>
      </c>
      <c r="E18" s="1">
        <v>5.39</v>
      </c>
      <c r="F18" s="7">
        <v>3216</v>
      </c>
      <c r="G18" s="7">
        <v>7267120361328120</v>
      </c>
      <c r="H18" s="1" t="s">
        <v>75</v>
      </c>
      <c r="I18" s="7">
        <v>9870895</v>
      </c>
      <c r="J18" s="7">
        <v>-71315</v>
      </c>
      <c r="K18" s="7">
        <v>24173737</v>
      </c>
      <c r="L18" s="7">
        <v>2922239</v>
      </c>
      <c r="M18" s="1" t="s">
        <v>31</v>
      </c>
      <c r="N18" s="1" t="s">
        <v>31</v>
      </c>
      <c r="O18" s="1" t="s">
        <v>31</v>
      </c>
      <c r="P18" s="1" t="s">
        <v>31</v>
      </c>
      <c r="Q18" s="1" t="s">
        <v>31</v>
      </c>
      <c r="R18" s="1" t="s">
        <v>31</v>
      </c>
      <c r="S18" s="1"/>
      <c r="T18" s="1"/>
      <c r="U18" s="1"/>
      <c r="V18" s="1"/>
      <c r="W18" s="1"/>
      <c r="X18" s="1"/>
      <c r="Y18" s="1"/>
      <c r="Z18" s="1"/>
    </row>
    <row r="19" spans="1:26" ht="67.2" thickBot="1" x14ac:dyDescent="0.35">
      <c r="A19" s="1" t="s">
        <v>76</v>
      </c>
      <c r="B19" s="1" t="s">
        <v>77</v>
      </c>
      <c r="C19" s="7">
        <v>2547898735</v>
      </c>
      <c r="D19" s="7">
        <v>3528057314</v>
      </c>
      <c r="E19" s="1">
        <v>5.31</v>
      </c>
      <c r="F19" s="7">
        <v>3216</v>
      </c>
      <c r="G19" s="7">
        <v>723272705078125</v>
      </c>
      <c r="H19" s="1" t="s">
        <v>75</v>
      </c>
      <c r="I19" s="7">
        <v>9346863</v>
      </c>
      <c r="J19" s="7">
        <v>-16040039</v>
      </c>
      <c r="K19" s="7">
        <v>13717041</v>
      </c>
      <c r="L19" s="7">
        <v>31002887</v>
      </c>
      <c r="M19" s="1" t="s">
        <v>31</v>
      </c>
      <c r="N19" s="1" t="s">
        <v>31</v>
      </c>
      <c r="O19" s="1" t="s">
        <v>31</v>
      </c>
      <c r="P19" s="1" t="s">
        <v>31</v>
      </c>
      <c r="Q19" s="1" t="s">
        <v>31</v>
      </c>
      <c r="R19" s="1" t="s">
        <v>31</v>
      </c>
      <c r="S19" s="1"/>
      <c r="T19" s="1"/>
      <c r="U19" s="1"/>
      <c r="V19" s="1"/>
      <c r="W19" s="1"/>
      <c r="X19" s="1"/>
      <c r="Y19" s="1"/>
      <c r="Z19" s="1"/>
    </row>
    <row r="20" spans="1:26" ht="67.2" thickBot="1" x14ac:dyDescent="0.35">
      <c r="A20" s="1" t="s">
        <v>78</v>
      </c>
      <c r="B20" s="1" t="s">
        <v>79</v>
      </c>
      <c r="C20" s="7">
        <v>2547892434</v>
      </c>
      <c r="D20" s="7">
        <v>3528056593</v>
      </c>
      <c r="E20" s="2">
        <v>6.08</v>
      </c>
      <c r="F20" s="7">
        <v>3216</v>
      </c>
      <c r="G20" s="7">
        <v>726099853515625</v>
      </c>
      <c r="H20" s="1" t="s">
        <v>80</v>
      </c>
      <c r="I20" s="7">
        <v>10040787</v>
      </c>
      <c r="J20" s="7">
        <v>-72032166</v>
      </c>
      <c r="K20" s="7">
        <v>10965271</v>
      </c>
      <c r="L20" s="7">
        <v>24021141</v>
      </c>
      <c r="M20" s="1" t="s">
        <v>31</v>
      </c>
      <c r="N20" s="1" t="s">
        <v>31</v>
      </c>
      <c r="O20" s="1" t="s">
        <v>31</v>
      </c>
      <c r="P20" s="1" t="s">
        <v>31</v>
      </c>
      <c r="Q20" s="1" t="s">
        <v>31</v>
      </c>
      <c r="R20" s="1" t="s">
        <v>31</v>
      </c>
      <c r="S20" s="1"/>
      <c r="T20" s="1"/>
      <c r="U20" s="1"/>
      <c r="V20" s="1"/>
      <c r="W20" s="1"/>
      <c r="X20" s="1"/>
      <c r="Y20" s="1"/>
      <c r="Z20" s="1"/>
    </row>
    <row r="21" spans="1:26" ht="67.2" thickBot="1" x14ac:dyDescent="0.35">
      <c r="A21" s="1" t="s">
        <v>81</v>
      </c>
      <c r="B21" s="1" t="s">
        <v>82</v>
      </c>
      <c r="C21" s="7">
        <v>2547884458</v>
      </c>
      <c r="D21" s="7">
        <v>3528056159</v>
      </c>
      <c r="E21" s="1">
        <v>7.48</v>
      </c>
      <c r="F21" s="7">
        <v>3216</v>
      </c>
      <c r="G21" s="7">
        <v>736781005859375</v>
      </c>
      <c r="H21" s="1" t="s">
        <v>83</v>
      </c>
      <c r="I21" s="7">
        <v>9794327</v>
      </c>
      <c r="J21" s="7">
        <v>-40446472</v>
      </c>
      <c r="K21" s="7">
        <v>5342102</v>
      </c>
      <c r="L21" s="7">
        <v>33506423</v>
      </c>
      <c r="M21" s="1" t="s">
        <v>31</v>
      </c>
      <c r="N21" s="1" t="s">
        <v>31</v>
      </c>
      <c r="O21" s="1" t="s">
        <v>31</v>
      </c>
      <c r="P21" s="1" t="s">
        <v>31</v>
      </c>
      <c r="Q21" s="1" t="s">
        <v>31</v>
      </c>
      <c r="R21" s="1" t="s">
        <v>31</v>
      </c>
      <c r="S21" s="1"/>
      <c r="T21" s="1"/>
      <c r="U21" s="1"/>
      <c r="V21" s="1"/>
      <c r="W21" s="1"/>
      <c r="X21" s="1"/>
      <c r="Y21" s="1"/>
      <c r="Z21" s="1"/>
    </row>
    <row r="22" spans="1:26" ht="67.2" thickBot="1" x14ac:dyDescent="0.35">
      <c r="A22" s="1" t="s">
        <v>84</v>
      </c>
      <c r="B22" s="1" t="s">
        <v>85</v>
      </c>
      <c r="C22" s="7">
        <v>2547874179</v>
      </c>
      <c r="D22" s="7">
        <v>3528054542</v>
      </c>
      <c r="E22" s="1">
        <v>9.2200000000000006</v>
      </c>
      <c r="F22" s="7">
        <v>3216</v>
      </c>
      <c r="G22" s="7">
        <v>731571044921875</v>
      </c>
      <c r="H22" s="1" t="s">
        <v>86</v>
      </c>
      <c r="I22" s="7">
        <v>1029921</v>
      </c>
      <c r="J22" s="7">
        <v>-5001831</v>
      </c>
      <c r="K22" s="7">
        <v>6179657</v>
      </c>
      <c r="L22" s="7">
        <v>3781842</v>
      </c>
      <c r="M22" s="1" t="s">
        <v>31</v>
      </c>
      <c r="N22" s="1" t="s">
        <v>31</v>
      </c>
      <c r="O22" s="1" t="s">
        <v>31</v>
      </c>
      <c r="P22" s="1" t="s">
        <v>31</v>
      </c>
      <c r="Q22" s="1" t="s">
        <v>31</v>
      </c>
      <c r="R22" s="1" t="s">
        <v>31</v>
      </c>
      <c r="S22" s="1"/>
      <c r="T22" s="1"/>
      <c r="U22" s="1"/>
      <c r="V22" s="1"/>
      <c r="W22" s="1"/>
      <c r="X22" s="1"/>
      <c r="Y22" s="1"/>
      <c r="Z22" s="1"/>
    </row>
    <row r="23" spans="1:26" ht="67.2" thickBot="1" x14ac:dyDescent="0.35">
      <c r="A23" s="1" t="s">
        <v>87</v>
      </c>
      <c r="B23" s="1" t="s">
        <v>88</v>
      </c>
      <c r="C23" s="7">
        <v>25478626</v>
      </c>
      <c r="D23" s="7">
        <v>3528053164</v>
      </c>
      <c r="E23" s="1">
        <v>10.79</v>
      </c>
      <c r="F23" s="7">
        <v>3216</v>
      </c>
      <c r="G23" s="7">
        <v>7342578125</v>
      </c>
      <c r="H23" s="1" t="s">
        <v>89</v>
      </c>
      <c r="I23" s="7">
        <v>10543274</v>
      </c>
      <c r="J23" s="7">
        <v>-6916046</v>
      </c>
      <c r="K23" s="7">
        <v>7926483</v>
      </c>
      <c r="L23" s="7">
        <v>44111926</v>
      </c>
      <c r="M23" s="1" t="s">
        <v>31</v>
      </c>
      <c r="N23" s="1" t="s">
        <v>31</v>
      </c>
      <c r="O23" s="1" t="s">
        <v>31</v>
      </c>
      <c r="P23" s="1" t="s">
        <v>31</v>
      </c>
      <c r="Q23" s="1" t="s">
        <v>31</v>
      </c>
      <c r="R23" s="1" t="s">
        <v>31</v>
      </c>
      <c r="S23" s="1"/>
      <c r="T23" s="1"/>
      <c r="U23" s="1"/>
      <c r="V23" s="1"/>
      <c r="W23" s="1"/>
      <c r="X23" s="1"/>
      <c r="Y23" s="1"/>
      <c r="Z23" s="1"/>
    </row>
    <row r="24" spans="1:26" ht="67.2" thickBot="1" x14ac:dyDescent="0.35">
      <c r="A24" s="1" t="s">
        <v>90</v>
      </c>
      <c r="B24" s="1" t="s">
        <v>91</v>
      </c>
      <c r="C24" s="7">
        <v>2547850387</v>
      </c>
      <c r="D24" s="7">
        <v>352805161</v>
      </c>
      <c r="E24" s="1">
        <v>12.43</v>
      </c>
      <c r="F24" s="7">
        <v>3216</v>
      </c>
      <c r="G24" s="7">
        <v>7421826171875</v>
      </c>
      <c r="H24" s="1" t="s">
        <v>92</v>
      </c>
      <c r="I24" s="7">
        <v>9715363</v>
      </c>
      <c r="J24" s="7">
        <v>-335083</v>
      </c>
      <c r="K24" s="7">
        <v>47439575</v>
      </c>
      <c r="L24" s="7">
        <v>3799815</v>
      </c>
      <c r="M24" s="1" t="s">
        <v>31</v>
      </c>
      <c r="N24" s="1" t="s">
        <v>31</v>
      </c>
      <c r="O24" s="1" t="s">
        <v>31</v>
      </c>
      <c r="P24" s="1" t="s">
        <v>31</v>
      </c>
      <c r="Q24" s="1" t="s">
        <v>31</v>
      </c>
      <c r="R24" s="1" t="s">
        <v>31</v>
      </c>
      <c r="S24" s="1"/>
      <c r="T24" s="1"/>
      <c r="U24" s="1"/>
      <c r="V24" s="1"/>
      <c r="W24" s="1"/>
      <c r="X24" s="1"/>
      <c r="Y24" s="1"/>
      <c r="Z24" s="1"/>
    </row>
    <row r="25" spans="1:26" ht="67.2" thickBot="1" x14ac:dyDescent="0.35">
      <c r="A25" s="1" t="s">
        <v>93</v>
      </c>
      <c r="B25" s="1" t="s">
        <v>94</v>
      </c>
      <c r="C25" s="7">
        <v>254783543</v>
      </c>
      <c r="D25" s="7">
        <v>3528049057</v>
      </c>
      <c r="E25" s="2">
        <v>14.1</v>
      </c>
      <c r="F25" s="7">
        <v>3216</v>
      </c>
      <c r="G25" s="7">
        <v>74260009765625</v>
      </c>
      <c r="H25" s="1" t="s">
        <v>95</v>
      </c>
      <c r="I25" s="7">
        <v>9777573</v>
      </c>
      <c r="J25" s="7">
        <v>-12690735</v>
      </c>
      <c r="K25" s="7">
        <v>7136841</v>
      </c>
      <c r="L25" s="7">
        <v>18429697</v>
      </c>
      <c r="M25" s="1" t="s">
        <v>31</v>
      </c>
      <c r="N25" s="1" t="s">
        <v>31</v>
      </c>
      <c r="O25" s="1" t="s">
        <v>31</v>
      </c>
      <c r="P25" s="1" t="s">
        <v>31</v>
      </c>
      <c r="Q25" s="1" t="s">
        <v>31</v>
      </c>
      <c r="R25" s="1" t="s">
        <v>31</v>
      </c>
      <c r="S25" s="1"/>
      <c r="T25" s="1"/>
      <c r="U25" s="1"/>
      <c r="V25" s="1"/>
      <c r="W25" s="1"/>
      <c r="X25" s="1"/>
      <c r="Y25" s="1"/>
      <c r="Z25" s="1"/>
    </row>
    <row r="26" spans="1:26" ht="67.2" thickBot="1" x14ac:dyDescent="0.35">
      <c r="A26" s="1" t="s">
        <v>96</v>
      </c>
      <c r="B26" s="1" t="s">
        <v>97</v>
      </c>
      <c r="C26" s="7">
        <v>2547819441</v>
      </c>
      <c r="D26" s="7">
        <v>3528046387</v>
      </c>
      <c r="E26" s="1">
        <v>15.57</v>
      </c>
      <c r="F26" s="7">
        <v>3216</v>
      </c>
      <c r="G26" s="7">
        <v>7409326171875</v>
      </c>
      <c r="H26" s="1" t="s">
        <v>98</v>
      </c>
      <c r="I26" s="7">
        <v>9636398</v>
      </c>
      <c r="J26" s="7">
        <v>-6533203</v>
      </c>
      <c r="K26" s="7">
        <v>51986694</v>
      </c>
      <c r="L26" s="7">
        <v>51292885</v>
      </c>
      <c r="M26" s="1" t="s">
        <v>31</v>
      </c>
      <c r="N26" s="1" t="s">
        <v>31</v>
      </c>
      <c r="O26" s="1" t="s">
        <v>31</v>
      </c>
      <c r="P26" s="1" t="s">
        <v>31</v>
      </c>
      <c r="Q26" s="1" t="s">
        <v>31</v>
      </c>
      <c r="R26" s="1" t="s">
        <v>31</v>
      </c>
      <c r="S26" s="1"/>
      <c r="T26" s="1"/>
      <c r="U26" s="1"/>
      <c r="V26" s="1"/>
      <c r="W26" s="1"/>
      <c r="X26" s="1"/>
      <c r="Y26" s="1"/>
      <c r="Z26" s="1"/>
    </row>
    <row r="27" spans="1:26" ht="67.2" thickBot="1" x14ac:dyDescent="0.35">
      <c r="A27" s="1" t="s">
        <v>99</v>
      </c>
      <c r="B27" s="1" t="s">
        <v>100</v>
      </c>
      <c r="C27" s="7">
        <v>2547800986</v>
      </c>
      <c r="D27" s="7">
        <v>3528042976</v>
      </c>
      <c r="E27" s="1">
        <v>17.149999999999999</v>
      </c>
      <c r="F27" s="7">
        <v>3216</v>
      </c>
      <c r="G27" s="7">
        <v>742489013671875</v>
      </c>
      <c r="H27" s="1" t="s">
        <v>101</v>
      </c>
      <c r="I27" s="7">
        <v>1025853</v>
      </c>
      <c r="J27" s="7">
        <v>-8143616</v>
      </c>
      <c r="K27" s="7">
        <v>8668213</v>
      </c>
      <c r="L27" s="7">
        <v>6848091</v>
      </c>
      <c r="M27" s="1" t="s">
        <v>31</v>
      </c>
      <c r="N27" s="1" t="s">
        <v>31</v>
      </c>
      <c r="O27" s="1" t="s">
        <v>31</v>
      </c>
      <c r="P27" s="1" t="s">
        <v>31</v>
      </c>
      <c r="Q27" s="1" t="s">
        <v>31</v>
      </c>
      <c r="R27" s="1" t="s">
        <v>31</v>
      </c>
      <c r="S27" s="1"/>
      <c r="T27" s="1"/>
      <c r="U27" s="1"/>
      <c r="V27" s="1"/>
      <c r="W27" s="1"/>
      <c r="X27" s="1"/>
      <c r="Y27" s="1"/>
      <c r="Z27" s="1"/>
    </row>
    <row r="28" spans="1:26" ht="67.2" thickBot="1" x14ac:dyDescent="0.35">
      <c r="A28" s="1" t="s">
        <v>102</v>
      </c>
      <c r="B28" s="1" t="s">
        <v>103</v>
      </c>
      <c r="C28" s="7">
        <v>2547782125</v>
      </c>
      <c r="D28" s="7">
        <v>35280397</v>
      </c>
      <c r="E28" s="1">
        <v>18.579999999999998</v>
      </c>
      <c r="F28" s="7">
        <v>3216</v>
      </c>
      <c r="G28" s="7">
        <v>735445556640625</v>
      </c>
      <c r="H28" s="1" t="s">
        <v>104</v>
      </c>
      <c r="I28" s="7">
        <v>9803894</v>
      </c>
      <c r="J28" s="7">
        <v>-57510376</v>
      </c>
      <c r="K28" s="7">
        <v>5174713</v>
      </c>
      <c r="L28" s="7">
        <v>6321899</v>
      </c>
      <c r="M28" s="1" t="s">
        <v>31</v>
      </c>
      <c r="N28" s="1" t="s">
        <v>31</v>
      </c>
      <c r="O28" s="1" t="s">
        <v>31</v>
      </c>
      <c r="P28" s="1" t="s">
        <v>31</v>
      </c>
      <c r="Q28" s="1" t="s">
        <v>31</v>
      </c>
      <c r="R28" s="1" t="s">
        <v>31</v>
      </c>
      <c r="S28" s="1"/>
      <c r="T28" s="1"/>
      <c r="U28" s="1"/>
      <c r="V28" s="1"/>
      <c r="W28" s="1"/>
      <c r="X28" s="1"/>
      <c r="Y28" s="1"/>
      <c r="Z28" s="1"/>
    </row>
    <row r="29" spans="1:26" ht="67.2" thickBot="1" x14ac:dyDescent="0.35">
      <c r="A29" s="1" t="s">
        <v>105</v>
      </c>
      <c r="B29" s="1" t="s">
        <v>106</v>
      </c>
      <c r="C29" s="7">
        <v>254776089</v>
      </c>
      <c r="D29" s="7">
        <v>3528035177</v>
      </c>
      <c r="E29" s="1">
        <v>19.93</v>
      </c>
      <c r="F29" s="7">
        <v>3216</v>
      </c>
      <c r="G29" s="7">
        <v>728665771484375</v>
      </c>
      <c r="H29" s="1" t="s">
        <v>107</v>
      </c>
      <c r="I29" s="7">
        <v>10021637</v>
      </c>
      <c r="J29" s="7">
        <v>-72631836</v>
      </c>
      <c r="K29" s="7">
        <v>73760986</v>
      </c>
      <c r="L29" s="7">
        <v>43337166</v>
      </c>
      <c r="M29" s="1" t="s">
        <v>31</v>
      </c>
      <c r="N29" s="1" t="s">
        <v>31</v>
      </c>
      <c r="O29" s="1" t="s">
        <v>31</v>
      </c>
      <c r="P29" s="1" t="s">
        <v>31</v>
      </c>
      <c r="Q29" s="1" t="s">
        <v>31</v>
      </c>
      <c r="R29" s="1" t="s">
        <v>31</v>
      </c>
      <c r="S29" s="1"/>
      <c r="T29" s="1"/>
      <c r="U29" s="1"/>
      <c r="V29" s="1"/>
      <c r="W29" s="1"/>
      <c r="X29" s="1"/>
      <c r="Y29" s="1"/>
      <c r="Z29" s="1"/>
    </row>
    <row r="30" spans="1:26" ht="67.2" thickBot="1" x14ac:dyDescent="0.35">
      <c r="A30" s="1" t="s">
        <v>108</v>
      </c>
      <c r="B30" s="1" t="s">
        <v>109</v>
      </c>
      <c r="C30" s="7">
        <v>2547738162</v>
      </c>
      <c r="D30" s="7">
        <v>3528029816</v>
      </c>
      <c r="E30" s="1">
        <v>21.19</v>
      </c>
      <c r="F30" s="7">
        <v>3216</v>
      </c>
      <c r="G30" s="7">
        <v>7325750732421870</v>
      </c>
      <c r="H30" s="1" t="s">
        <v>110</v>
      </c>
      <c r="I30" s="7">
        <v>10308777</v>
      </c>
      <c r="J30" s="7">
        <v>-24176025</v>
      </c>
      <c r="K30" s="7">
        <v>9242401</v>
      </c>
      <c r="L30" s="7">
        <v>26360046</v>
      </c>
      <c r="M30" s="1" t="s">
        <v>31</v>
      </c>
      <c r="N30" s="1" t="s">
        <v>31</v>
      </c>
      <c r="O30" s="1" t="s">
        <v>31</v>
      </c>
      <c r="P30" s="1" t="s">
        <v>31</v>
      </c>
      <c r="Q30" s="1" t="s">
        <v>31</v>
      </c>
      <c r="R30" s="1" t="s">
        <v>31</v>
      </c>
      <c r="S30" s="1"/>
      <c r="T30" s="1"/>
      <c r="U30" s="1"/>
      <c r="V30" s="1"/>
      <c r="W30" s="1"/>
      <c r="X30" s="1"/>
      <c r="Y30" s="1"/>
      <c r="Z30" s="1"/>
    </row>
    <row r="31" spans="1:26" ht="67.2" thickBot="1" x14ac:dyDescent="0.35">
      <c r="A31" s="1" t="s">
        <v>111</v>
      </c>
      <c r="B31" s="1" t="s">
        <v>112</v>
      </c>
      <c r="C31" s="7">
        <v>2547714703</v>
      </c>
      <c r="D31" s="7">
        <v>3528023474</v>
      </c>
      <c r="E31" s="1">
        <v>22.45</v>
      </c>
      <c r="F31" s="7">
        <v>3216</v>
      </c>
      <c r="G31" s="7">
        <v>736160888671875</v>
      </c>
      <c r="H31" s="1" t="s">
        <v>113</v>
      </c>
      <c r="I31" s="7">
        <v>10325531</v>
      </c>
      <c r="J31" s="7">
        <v>8366394</v>
      </c>
      <c r="K31" s="7">
        <v>18048096</v>
      </c>
      <c r="L31" s="7">
        <v>8754331</v>
      </c>
      <c r="M31" s="1" t="s">
        <v>31</v>
      </c>
      <c r="N31" s="1" t="s">
        <v>31</v>
      </c>
      <c r="O31" s="1" t="s">
        <v>31</v>
      </c>
      <c r="P31" s="1" t="s">
        <v>31</v>
      </c>
      <c r="Q31" s="1" t="s">
        <v>31</v>
      </c>
      <c r="R31" s="1" t="s">
        <v>31</v>
      </c>
      <c r="S31" s="1"/>
      <c r="T31" s="1"/>
      <c r="U31" s="1"/>
      <c r="V31" s="1"/>
      <c r="W31" s="1"/>
      <c r="X31" s="1"/>
      <c r="Y31" s="1"/>
      <c r="Z31" s="1"/>
    </row>
    <row r="32" spans="1:26" ht="67.2" thickBot="1" x14ac:dyDescent="0.35">
      <c r="A32" s="1" t="s">
        <v>114</v>
      </c>
      <c r="B32" s="1" t="s">
        <v>115</v>
      </c>
      <c r="C32" s="7">
        <v>2547690059</v>
      </c>
      <c r="D32" s="7">
        <v>3528016468</v>
      </c>
      <c r="E32" s="1">
        <v>23.55</v>
      </c>
      <c r="F32" s="7">
        <v>3216</v>
      </c>
      <c r="G32" s="7">
        <v>734000244140625</v>
      </c>
      <c r="H32" s="1" t="s">
        <v>116</v>
      </c>
      <c r="I32" s="7">
        <v>960051</v>
      </c>
      <c r="J32" s="7">
        <v>-11972046</v>
      </c>
      <c r="K32" s="7">
        <v>55815125</v>
      </c>
      <c r="L32" s="7">
        <v>29170109</v>
      </c>
      <c r="M32" s="1" t="s">
        <v>31</v>
      </c>
      <c r="N32" s="1" t="s">
        <v>31</v>
      </c>
      <c r="O32" s="1" t="s">
        <v>31</v>
      </c>
      <c r="P32" s="1" t="s">
        <v>31</v>
      </c>
      <c r="Q32" s="1" t="s">
        <v>31</v>
      </c>
      <c r="R32" s="1" t="s">
        <v>31</v>
      </c>
      <c r="S32" s="1"/>
      <c r="T32" s="1"/>
      <c r="U32" s="1"/>
      <c r="V32" s="1"/>
      <c r="W32" s="1"/>
      <c r="X32" s="1"/>
      <c r="Y32" s="1"/>
      <c r="Z32" s="1"/>
    </row>
    <row r="33" spans="1:26" ht="67.2" thickBot="1" x14ac:dyDescent="0.35">
      <c r="A33" s="1" t="s">
        <v>117</v>
      </c>
      <c r="B33" s="1" t="s">
        <v>118</v>
      </c>
      <c r="C33" s="7">
        <v>2547664643</v>
      </c>
      <c r="D33" s="7">
        <v>3528009667</v>
      </c>
      <c r="E33" s="1">
        <v>24.55</v>
      </c>
      <c r="F33" s="7">
        <v>3216</v>
      </c>
      <c r="G33" s="7">
        <v>738973388671875</v>
      </c>
      <c r="H33" s="1" t="s">
        <v>119</v>
      </c>
      <c r="I33" s="7">
        <v>95143585</v>
      </c>
      <c r="J33" s="7">
        <v>12250366</v>
      </c>
      <c r="K33" s="7">
        <v>11635284</v>
      </c>
      <c r="L33" s="7">
        <v>40361285</v>
      </c>
      <c r="M33" s="1" t="s">
        <v>31</v>
      </c>
      <c r="N33" s="1" t="s">
        <v>31</v>
      </c>
      <c r="O33" s="1" t="s">
        <v>31</v>
      </c>
      <c r="P33" s="1" t="s">
        <v>31</v>
      </c>
      <c r="Q33" s="1" t="s">
        <v>31</v>
      </c>
      <c r="R33" s="1" t="s">
        <v>31</v>
      </c>
      <c r="S33" s="1"/>
      <c r="T33" s="1"/>
      <c r="U33" s="1"/>
      <c r="V33" s="1"/>
      <c r="W33" s="1"/>
      <c r="X33" s="1"/>
      <c r="Y33" s="1"/>
      <c r="Z33" s="1"/>
    </row>
    <row r="34" spans="1:26" ht="67.2" thickBot="1" x14ac:dyDescent="0.35">
      <c r="A34" s="1" t="s">
        <v>120</v>
      </c>
      <c r="B34" s="1" t="s">
        <v>121</v>
      </c>
      <c r="C34" s="7">
        <v>2547638516</v>
      </c>
      <c r="D34" s="7">
        <v>3528002715</v>
      </c>
      <c r="E34" s="2">
        <v>25.5</v>
      </c>
      <c r="F34" s="7">
        <v>3216</v>
      </c>
      <c r="G34" s="7">
        <v>742423095703125</v>
      </c>
      <c r="H34" s="1" t="s">
        <v>122</v>
      </c>
      <c r="I34" s="7">
        <v>9466507</v>
      </c>
      <c r="J34" s="7">
        <v>-29919434</v>
      </c>
      <c r="K34" s="7">
        <v>11108856</v>
      </c>
      <c r="L34" s="7">
        <v>5175304</v>
      </c>
      <c r="M34" s="1" t="s">
        <v>31</v>
      </c>
      <c r="N34" s="1" t="s">
        <v>31</v>
      </c>
      <c r="O34" s="1" t="s">
        <v>31</v>
      </c>
      <c r="P34" s="1" t="s">
        <v>31</v>
      </c>
      <c r="Q34" s="1" t="s">
        <v>31</v>
      </c>
      <c r="R34" s="1" t="s">
        <v>31</v>
      </c>
      <c r="S34" s="1"/>
      <c r="T34" s="1"/>
      <c r="U34" s="1"/>
      <c r="V34" s="1"/>
      <c r="W34" s="1"/>
      <c r="X34" s="1"/>
      <c r="Y34" s="1"/>
      <c r="Z34" s="1"/>
    </row>
    <row r="35" spans="1:26" ht="67.2" thickBot="1" x14ac:dyDescent="0.35">
      <c r="A35" s="1" t="s">
        <v>123</v>
      </c>
      <c r="B35" s="1" t="s">
        <v>124</v>
      </c>
      <c r="C35" s="7">
        <v>2547610764</v>
      </c>
      <c r="D35" s="7">
        <v>3527994741</v>
      </c>
      <c r="E35" s="1">
        <v>26.36</v>
      </c>
      <c r="F35" s="7">
        <v>3216</v>
      </c>
      <c r="G35" s="7">
        <v>7488836669921870</v>
      </c>
      <c r="H35" s="1" t="s">
        <v>125</v>
      </c>
      <c r="I35" s="7">
        <v>9421051</v>
      </c>
      <c r="J35" s="7">
        <v>14826965</v>
      </c>
      <c r="K35" s="7">
        <v>15487671</v>
      </c>
      <c r="L35" s="7">
        <v>4405876</v>
      </c>
      <c r="M35" s="1" t="s">
        <v>31</v>
      </c>
      <c r="N35" s="1" t="s">
        <v>31</v>
      </c>
      <c r="O35" s="1" t="s">
        <v>31</v>
      </c>
      <c r="P35" s="1" t="s">
        <v>31</v>
      </c>
      <c r="Q35" s="1" t="s">
        <v>31</v>
      </c>
      <c r="R35" s="1" t="s">
        <v>31</v>
      </c>
      <c r="S35" s="1"/>
      <c r="T35" s="1"/>
      <c r="U35" s="1"/>
      <c r="V35" s="1"/>
      <c r="W35" s="1"/>
      <c r="X35" s="1"/>
      <c r="Y35" s="1"/>
      <c r="Z35" s="1"/>
    </row>
    <row r="36" spans="1:26" ht="67.2" thickBot="1" x14ac:dyDescent="0.35">
      <c r="A36" s="1" t="s">
        <v>126</v>
      </c>
      <c r="B36" s="1" t="s">
        <v>127</v>
      </c>
      <c r="C36" s="7">
        <v>2547582493</v>
      </c>
      <c r="D36" s="7">
        <v>3527987031</v>
      </c>
      <c r="E36" s="2">
        <v>27.03</v>
      </c>
      <c r="F36" s="7">
        <v>3216</v>
      </c>
      <c r="G36" s="7">
        <v>7489581298828120</v>
      </c>
      <c r="H36" s="1" t="s">
        <v>125</v>
      </c>
      <c r="I36" s="7">
        <v>9485657</v>
      </c>
      <c r="J36" s="7">
        <v>-17715454</v>
      </c>
      <c r="K36" s="7">
        <v>2008194</v>
      </c>
      <c r="L36" s="7">
        <v>44215865</v>
      </c>
      <c r="M36" s="1" t="s">
        <v>31</v>
      </c>
      <c r="N36" s="1" t="s">
        <v>31</v>
      </c>
      <c r="O36" s="1" t="s">
        <v>31</v>
      </c>
      <c r="P36" s="1" t="s">
        <v>31</v>
      </c>
      <c r="Q36" s="1" t="s">
        <v>31</v>
      </c>
      <c r="R36" s="1" t="s">
        <v>31</v>
      </c>
      <c r="S36" s="1"/>
      <c r="T36" s="1"/>
      <c r="U36" s="1"/>
      <c r="V36" s="1"/>
      <c r="W36" s="1"/>
      <c r="X36" s="1"/>
      <c r="Y36" s="1"/>
      <c r="Z36" s="1"/>
    </row>
    <row r="37" spans="1:26" ht="67.2" thickBot="1" x14ac:dyDescent="0.35">
      <c r="A37" s="1" t="s">
        <v>128</v>
      </c>
      <c r="B37" s="1" t="s">
        <v>129</v>
      </c>
      <c r="C37" s="7">
        <v>2547553075</v>
      </c>
      <c r="D37" s="7">
        <v>3527978878</v>
      </c>
      <c r="E37" s="1">
        <v>27.77</v>
      </c>
      <c r="F37" s="7">
        <v>3216</v>
      </c>
      <c r="G37" s="7">
        <v>7579644775390620</v>
      </c>
      <c r="H37" s="1" t="s">
        <v>122</v>
      </c>
      <c r="I37" s="7">
        <v>10107788</v>
      </c>
      <c r="J37" s="7">
        <v>23680115</v>
      </c>
      <c r="K37" s="7">
        <v>15320282</v>
      </c>
      <c r="L37" s="7">
        <v>-24992917</v>
      </c>
      <c r="M37" s="1" t="s">
        <v>31</v>
      </c>
      <c r="N37" s="1" t="s">
        <v>31</v>
      </c>
      <c r="O37" s="1" t="s">
        <v>31</v>
      </c>
      <c r="P37" s="1" t="s">
        <v>31</v>
      </c>
      <c r="Q37" s="1" t="s">
        <v>31</v>
      </c>
      <c r="R37" s="1" t="s">
        <v>31</v>
      </c>
      <c r="S37" s="1"/>
      <c r="T37" s="1"/>
      <c r="U37" s="1"/>
      <c r="V37" s="1"/>
      <c r="W37" s="1"/>
      <c r="X37" s="1"/>
      <c r="Y37" s="1"/>
      <c r="Z37" s="1"/>
    </row>
    <row r="38" spans="1:26" ht="67.2" thickBot="1" x14ac:dyDescent="0.35">
      <c r="A38" s="1" t="s">
        <v>130</v>
      </c>
      <c r="B38" s="1" t="s">
        <v>131</v>
      </c>
      <c r="C38" s="7">
        <v>2547523962</v>
      </c>
      <c r="D38" s="7">
        <v>3527970814</v>
      </c>
      <c r="E38" s="1">
        <v>28.34</v>
      </c>
      <c r="F38" s="7">
        <v>3216</v>
      </c>
      <c r="G38" s="7">
        <v>761534423828125</v>
      </c>
      <c r="H38" s="1" t="s">
        <v>122</v>
      </c>
      <c r="I38" s="7">
        <v>9229614</v>
      </c>
      <c r="J38" s="7">
        <v>8062897</v>
      </c>
      <c r="K38" s="7">
        <v>19723053</v>
      </c>
      <c r="L38" s="7">
        <v>229926</v>
      </c>
      <c r="M38" s="1" t="s">
        <v>31</v>
      </c>
      <c r="N38" s="1" t="s">
        <v>31</v>
      </c>
      <c r="O38" s="1" t="s">
        <v>31</v>
      </c>
      <c r="P38" s="1" t="s">
        <v>31</v>
      </c>
      <c r="Q38" s="1" t="s">
        <v>31</v>
      </c>
      <c r="R38" s="1" t="s">
        <v>31</v>
      </c>
      <c r="S38" s="1"/>
      <c r="T38" s="1"/>
      <c r="U38" s="1"/>
      <c r="V38" s="1"/>
      <c r="W38" s="1"/>
      <c r="X38" s="1"/>
      <c r="Y38" s="1"/>
      <c r="Z38" s="1"/>
    </row>
    <row r="39" spans="1:26" ht="67.2" thickBot="1" x14ac:dyDescent="0.35">
      <c r="A39" s="1" t="s">
        <v>132</v>
      </c>
      <c r="B39" s="1" t="s">
        <v>133</v>
      </c>
      <c r="C39" s="7">
        <v>2547494427</v>
      </c>
      <c r="D39" s="7">
        <v>3527962395</v>
      </c>
      <c r="E39" s="1">
        <v>28.87</v>
      </c>
      <c r="F39" s="7">
        <v>3216</v>
      </c>
      <c r="G39" s="7">
        <v>76238525390625</v>
      </c>
      <c r="H39" s="1" t="s">
        <v>134</v>
      </c>
      <c r="I39" s="7">
        <v>9655548</v>
      </c>
      <c r="J39" s="7">
        <v>43301392</v>
      </c>
      <c r="K39" s="7">
        <v>24508667</v>
      </c>
      <c r="L39" s="7">
        <v>18147057</v>
      </c>
      <c r="M39" s="1" t="s">
        <v>31</v>
      </c>
      <c r="N39" s="1" t="s">
        <v>31</v>
      </c>
      <c r="O39" s="1" t="s">
        <v>31</v>
      </c>
      <c r="P39" s="1" t="s">
        <v>31</v>
      </c>
      <c r="Q39" s="1" t="s">
        <v>31</v>
      </c>
      <c r="R39" s="1" t="s">
        <v>31</v>
      </c>
      <c r="S39" s="1"/>
      <c r="T39" s="1"/>
      <c r="U39" s="1"/>
      <c r="V39" s="1"/>
      <c r="W39" s="1"/>
      <c r="X39" s="1"/>
      <c r="Y39" s="1"/>
      <c r="Z39" s="1"/>
    </row>
    <row r="40" spans="1:26" ht="67.2" thickBot="1" x14ac:dyDescent="0.35">
      <c r="A40" s="1" t="s">
        <v>135</v>
      </c>
      <c r="B40" s="1" t="s">
        <v>136</v>
      </c>
      <c r="C40" s="7">
        <v>2547464454</v>
      </c>
      <c r="D40" s="7">
        <v>3527953886</v>
      </c>
      <c r="E40" s="1">
        <v>29.31</v>
      </c>
      <c r="F40" s="7">
        <v>3216</v>
      </c>
      <c r="G40" s="7">
        <v>767138671875</v>
      </c>
      <c r="H40" s="1" t="s">
        <v>122</v>
      </c>
      <c r="I40" s="7">
        <v>980629</v>
      </c>
      <c r="J40" s="7">
        <v>8708954</v>
      </c>
      <c r="K40" s="7">
        <v>22355194</v>
      </c>
      <c r="L40" s="7">
        <v>3661473</v>
      </c>
      <c r="M40" s="1" t="s">
        <v>31</v>
      </c>
      <c r="N40" s="1" t="s">
        <v>31</v>
      </c>
      <c r="O40" s="1" t="s">
        <v>31</v>
      </c>
      <c r="P40" s="1" t="s">
        <v>31</v>
      </c>
      <c r="Q40" s="1" t="s">
        <v>31</v>
      </c>
      <c r="R40" s="1" t="s">
        <v>31</v>
      </c>
      <c r="S40" s="1"/>
      <c r="T40" s="1"/>
      <c r="U40" s="1"/>
      <c r="V40" s="1"/>
      <c r="W40" s="1"/>
      <c r="X40" s="1"/>
      <c r="Y40" s="1"/>
      <c r="Z40" s="1"/>
    </row>
    <row r="41" spans="1:26" ht="67.2" thickBot="1" x14ac:dyDescent="0.35">
      <c r="A41" s="1" t="s">
        <v>137</v>
      </c>
      <c r="B41" s="1" t="s">
        <v>138</v>
      </c>
      <c r="C41" s="7">
        <v>2547433229</v>
      </c>
      <c r="D41" s="7">
        <v>3527944297</v>
      </c>
      <c r="E41" s="2">
        <v>29.9</v>
      </c>
      <c r="F41" s="7">
        <v>3216</v>
      </c>
      <c r="G41" s="7">
        <v>77231201171875</v>
      </c>
      <c r="H41" s="1" t="s">
        <v>139</v>
      </c>
      <c r="I41" s="7">
        <v>9011871</v>
      </c>
      <c r="J41" s="7">
        <v>8278351</v>
      </c>
      <c r="K41" s="7">
        <v>24341125</v>
      </c>
      <c r="L41" s="7">
        <v>71753613</v>
      </c>
      <c r="M41" s="1" t="s">
        <v>31</v>
      </c>
      <c r="N41" s="1" t="s">
        <v>31</v>
      </c>
      <c r="O41" s="1" t="s">
        <v>31</v>
      </c>
      <c r="P41" s="1" t="s">
        <v>31</v>
      </c>
      <c r="Q41" s="1" t="s">
        <v>31</v>
      </c>
      <c r="R41" s="1" t="s">
        <v>31</v>
      </c>
      <c r="S41" s="1"/>
      <c r="T41" s="1"/>
      <c r="U41" s="1"/>
      <c r="V41" s="1"/>
      <c r="W41" s="1"/>
      <c r="X41" s="1"/>
      <c r="Y41" s="1"/>
      <c r="Z41" s="1"/>
    </row>
    <row r="42" spans="1:26" ht="67.2" thickBot="1" x14ac:dyDescent="0.35">
      <c r="A42" s="1" t="s">
        <v>140</v>
      </c>
      <c r="B42" s="1" t="s">
        <v>141</v>
      </c>
      <c r="C42" s="7">
        <v>2547401978</v>
      </c>
      <c r="D42" s="7">
        <v>3527935125</v>
      </c>
      <c r="E42" s="2">
        <v>30.08</v>
      </c>
      <c r="F42" s="7">
        <v>3216</v>
      </c>
      <c r="G42" s="7">
        <v>7802081298828120</v>
      </c>
      <c r="H42" s="1" t="s">
        <v>134</v>
      </c>
      <c r="I42" s="7">
        <v>9894821</v>
      </c>
      <c r="J42" s="7">
        <v>6818695</v>
      </c>
      <c r="K42" s="7">
        <v>31495667</v>
      </c>
      <c r="L42" s="7">
        <v>7979041</v>
      </c>
      <c r="M42" s="1" t="s">
        <v>31</v>
      </c>
      <c r="N42" s="1" t="s">
        <v>31</v>
      </c>
      <c r="O42" s="1" t="s">
        <v>31</v>
      </c>
      <c r="P42" s="1" t="s">
        <v>31</v>
      </c>
      <c r="Q42" s="1" t="s">
        <v>31</v>
      </c>
      <c r="R42" s="1" t="s">
        <v>31</v>
      </c>
      <c r="S42" s="1"/>
      <c r="T42" s="1"/>
      <c r="U42" s="1"/>
      <c r="V42" s="1"/>
      <c r="W42" s="1"/>
      <c r="X42" s="1"/>
      <c r="Y42" s="1"/>
      <c r="Z42" s="1"/>
    </row>
    <row r="43" spans="1:26" ht="67.2" thickBot="1" x14ac:dyDescent="0.35">
      <c r="A43" s="1" t="s">
        <v>142</v>
      </c>
      <c r="B43" s="1" t="s">
        <v>143</v>
      </c>
      <c r="C43" s="7">
        <v>25473722</v>
      </c>
      <c r="D43" s="7">
        <v>3527927173</v>
      </c>
      <c r="E43" s="1">
        <v>29.26</v>
      </c>
      <c r="F43" s="7">
        <v>3216</v>
      </c>
      <c r="G43" s="7">
        <v>7898486328125</v>
      </c>
      <c r="H43" s="1" t="s">
        <v>144</v>
      </c>
      <c r="I43" s="7">
        <v>993071</v>
      </c>
      <c r="J43" s="7">
        <v>21766663</v>
      </c>
      <c r="K43" s="7">
        <v>3010788</v>
      </c>
      <c r="L43" s="7">
        <v>55429164</v>
      </c>
      <c r="M43" s="1" t="s">
        <v>31</v>
      </c>
      <c r="N43" s="1" t="s">
        <v>31</v>
      </c>
      <c r="O43" s="1" t="s">
        <v>31</v>
      </c>
      <c r="P43" s="1" t="s">
        <v>31</v>
      </c>
      <c r="Q43" s="1" t="s">
        <v>31</v>
      </c>
      <c r="R43" s="1" t="s">
        <v>31</v>
      </c>
      <c r="S43" s="1"/>
      <c r="T43" s="1"/>
      <c r="U43" s="1"/>
      <c r="V43" s="1"/>
      <c r="W43" s="1"/>
      <c r="X43" s="1"/>
      <c r="Y43" s="1"/>
      <c r="Z43" s="1"/>
    </row>
    <row r="44" spans="1:26" ht="67.2" thickBot="1" x14ac:dyDescent="0.35">
      <c r="A44" s="1" t="s">
        <v>145</v>
      </c>
      <c r="B44" s="1" t="s">
        <v>146</v>
      </c>
      <c r="C44" s="7">
        <v>2547342829</v>
      </c>
      <c r="D44" s="7">
        <v>3527918781</v>
      </c>
      <c r="E44" s="1">
        <v>28.43</v>
      </c>
      <c r="F44" s="7">
        <v>3216</v>
      </c>
      <c r="G44" s="7">
        <v>797042236328125</v>
      </c>
      <c r="H44" s="1" t="s">
        <v>139</v>
      </c>
      <c r="I44" s="7">
        <v>9473694</v>
      </c>
      <c r="J44" s="7">
        <v>4258423</v>
      </c>
      <c r="K44" s="7">
        <v>26566467</v>
      </c>
      <c r="L44" s="7">
        <v>22909224</v>
      </c>
      <c r="M44" s="1" t="s">
        <v>31</v>
      </c>
      <c r="N44" s="1" t="s">
        <v>31</v>
      </c>
      <c r="O44" s="1" t="s">
        <v>31</v>
      </c>
      <c r="P44" s="1" t="s">
        <v>31</v>
      </c>
      <c r="Q44" s="1" t="s">
        <v>31</v>
      </c>
      <c r="R44" s="1" t="s">
        <v>31</v>
      </c>
      <c r="S44" s="1"/>
      <c r="T44" s="1"/>
      <c r="U44" s="1"/>
      <c r="V44" s="1"/>
      <c r="W44" s="1"/>
      <c r="X44" s="1"/>
      <c r="Y44" s="1"/>
      <c r="Z44" s="1"/>
    </row>
    <row r="45" spans="1:26" ht="67.2" thickBot="1" x14ac:dyDescent="0.35">
      <c r="A45" s="1" t="s">
        <v>147</v>
      </c>
      <c r="B45" s="1" t="s">
        <v>148</v>
      </c>
      <c r="C45" s="7">
        <v>2547314385</v>
      </c>
      <c r="D45" s="7">
        <v>3527909978</v>
      </c>
      <c r="E45" s="1">
        <v>27.66</v>
      </c>
      <c r="F45" s="7">
        <v>3216</v>
      </c>
      <c r="G45" s="7">
        <v>79681640625</v>
      </c>
      <c r="H45" s="1" t="s">
        <v>144</v>
      </c>
      <c r="I45" s="7">
        <v>9301407</v>
      </c>
      <c r="J45" s="7">
        <v>-19390869</v>
      </c>
      <c r="K45" s="7">
        <v>2965332</v>
      </c>
      <c r="L45" s="7">
        <v>64611785</v>
      </c>
      <c r="M45" s="1" t="s">
        <v>31</v>
      </c>
      <c r="N45" s="1" t="s">
        <v>31</v>
      </c>
      <c r="O45" s="1" t="s">
        <v>31</v>
      </c>
      <c r="P45" s="1" t="s">
        <v>31</v>
      </c>
      <c r="Q45" s="1" t="s">
        <v>31</v>
      </c>
      <c r="R45" s="1" t="s">
        <v>31</v>
      </c>
      <c r="S45" s="1"/>
      <c r="T45" s="1"/>
      <c r="U45" s="1"/>
      <c r="V45" s="1"/>
      <c r="W45" s="1"/>
      <c r="X45" s="1"/>
      <c r="Y45" s="1"/>
      <c r="Z45" s="1"/>
    </row>
    <row r="46" spans="1:26" ht="15" thickBo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thickBo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thickBo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thickBo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thickBo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thickBo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thickBo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thickBo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thickBo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thickBo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thickBo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thickBo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thickBo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thickBo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thickBo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thickBo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thickBo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thickBo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thickBo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thickBo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thickBo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thickBo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thickBo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thickBo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thickBo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thickBo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thickBo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thickBo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thickBo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thickBo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thickBo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thickBo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thickBo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thickBo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thickBo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thickBo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thickBo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thickBo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thickBo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thickBo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thickBo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thickBo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thickBo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thickBo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thickBo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thickBo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thickBo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thickBo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thickBo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thickBo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thickBo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thickBo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thickBo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thickBo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thickBo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thickBo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thickBo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thickBo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thickBo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thickBo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thickBo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thickBo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thickBo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thickBo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thickBo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thickBo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thickBo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thickBo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thickBo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thickBo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thickBo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thickBo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thickBo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thickBo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thickBo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thickBo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thickBo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thickBo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thickBo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thickBo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thickBo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thickBo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thickBo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thickBo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thickBo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thickBo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thickBo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thickBo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thickBo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thickBo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thickBo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thickBo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thickBo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thickBo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thickBo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thickBo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thickBo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thickBo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thickBo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thickBo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thickBo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thickBo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thickBo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thickBo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thickBo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thickBo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thickBo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thickBo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thickBo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thickBo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thickBo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thickBo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thickBo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thickBo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thickBo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thickBo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thickBo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thickBo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thickBo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thickBo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thickBo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thickBo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thickBo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thickBo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thickBo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thickBo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thickBo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thickBo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thickBo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thickBo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thickBo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thickBo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thickBo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thickBo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thickBo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thickBo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thickBo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thickBo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thickBo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thickBo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thickBo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thickBo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thickBo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thickBo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thickBo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thickBo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thickBo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thickBo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thickBo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thickBo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thickBo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thickBo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thickBo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thickBo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thickBo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thickBo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thickBo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thickBo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thickBo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thickBo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thickBo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thickBo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thickBo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thickBo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thickBo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thickBo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thickBo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thickBo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thickBo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thickBo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thickBo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thickBo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thickBo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thickBo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thickBo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thickBo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thickBo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thickBo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thickBo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thickBo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thickBo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thickBo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thickBo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thickBo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thickBo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thickBo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thickBo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thickBo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thickBo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thickBo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thickBo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thickBo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thickBo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thickBo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thickBo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thickBo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thickBo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thickBo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thickBo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thickBo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thickBo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thickBo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thickBo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thickBo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thickBo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thickBo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thickBo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thickBo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thickBo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thickBo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thickBo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thickBo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thickBo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thickBo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thickBo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thickBo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thickBo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thickBo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thickBo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thickBo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thickBo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thickBo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thickBo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thickBo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thickBo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thickBo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thickBo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thickBo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thickBo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thickBo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thickBo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thickBo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thickBo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thickBo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thickBo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thickBo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thickBo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thickBo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thickBo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thickBo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thickBo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thickBo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thickBo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thickBo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thickBo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thickBo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thickBo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thickBo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thickBo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thickBo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thickBo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thickBo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thickBo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thickBo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thickBo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thickBo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thickBo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thickBo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thickBo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thickBo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thickBo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thickBo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thickBo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thickBo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thickBo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thickBo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thickBo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thickBo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thickBo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thickBo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thickBo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thickBo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thickBo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thickBo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thickBo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thickBo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thickBo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thickBo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thickBo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thickBo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thickBo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thickBo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thickBo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thickBo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thickBo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thickBo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thickBo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thickBo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thickBo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thickBo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thickBo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thickBo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thickBo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thickBo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thickBo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thickBo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thickBo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thickBo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thickBo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thickBo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thickBo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thickBo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thickBo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thickBo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thickBo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thickBo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thickBo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thickBo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thickBo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thickBo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thickBo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thickBo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thickBo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thickBo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thickBo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thickBo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thickBo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thickBo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thickBo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thickBo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thickBo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thickBo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thickBo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thickBo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thickBo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thickBo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thickBo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thickBo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thickBo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thickBo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thickBo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thickBo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thickBo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thickBo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thickBo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thickBo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thickBo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thickBo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thickBo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thickBo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thickBo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thickBo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thickBo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thickBo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thickBo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thickBo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thickBo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thickBo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thickBo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thickBo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thickBo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thickBo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thickBo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thickBo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thickBo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thickBo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thickBo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thickBo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thickBo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thickBo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thickBo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thickBo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thickBo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thickBo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thickBo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thickBo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thickBo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thickBo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thickBo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thickBo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thickBo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thickBo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thickBo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thickBo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thickBo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thickBo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thickBo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thickBo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thickBo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thickBo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thickBo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thickBo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thickBo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thickBo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thickBo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thickBo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thickBo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thickBo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thickBo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thickBo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thickBo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thickBo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thickBo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thickBo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thickBo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thickBo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thickBo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thickBo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thickBo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thickBo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thickBo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thickBo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thickBo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thickBo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thickBo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thickBo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thickBo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thickBo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thickBo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thickBo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thickBo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thickBo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thickBo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thickBo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thickBo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thickBo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thickBo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thickBo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thickBo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thickBo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thickBo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thickBo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thickBo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thickBo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thickBo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thickBo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thickBo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thickBo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thickBo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thickBo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thickBo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thickBo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thickBo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thickBo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thickBo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thickBo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thickBo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thickBo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thickBo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thickBo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thickBo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thickBo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thickBo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thickBo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thickBo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thickBo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thickBo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thickBo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thickBo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thickBo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thickBo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thickBo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thickBo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thickBo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thickBo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thickBo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thickBo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thickBo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thickBo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thickBo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thickBo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thickBo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thickBo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thickBo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thickBo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thickBo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thickBo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thickBo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thickBo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thickBo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thickBo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thickBo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thickBo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thickBo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thickBo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thickBo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thickBo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thickBo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thickBo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thickBo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thickBo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thickBo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thickBo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thickBo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thickBo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thickBo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thickBo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thickBo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thickBo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thickBo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thickBo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thickBo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thickBo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thickBo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thickBo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thickBo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thickBo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thickBo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thickBo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thickBo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thickBo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thickBo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thickBo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thickBo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thickBo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thickBo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thickBo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thickBo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thickBo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thickBo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thickBo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thickBo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thickBo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thickBo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thickBo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thickBo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thickBo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thickBo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thickBo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thickBo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thickBo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thickBo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thickBo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thickBo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thickBo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thickBo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thickBo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thickBo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thickBo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thickBo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thickBo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thickBo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thickBo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thickBo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thickBo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thickBo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thickBo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thickBo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thickBo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thickBo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thickBo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thickBo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thickBo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thickBo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thickBo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thickBo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thickBo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thickBo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thickBo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thickBo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thickBo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thickBo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thickBo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thickBo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thickBo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thickBo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thickBo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thickBo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thickBo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thickBo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thickBo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thickBo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thickBo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thickBo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thickBo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thickBo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thickBo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thickBo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thickBo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thickBo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thickBo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thickBo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thickBo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thickBo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thickBo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thickBo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thickBo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thickBo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thickBo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thickBo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thickBo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thickBo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thickBo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thickBo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thickBo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thickBo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thickBo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thickBo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thickBo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thickBo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thickBo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thickBo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thickBo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thickBo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thickBo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thickBo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thickBo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thickBo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thickBo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thickBo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thickBo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thickBo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thickBo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thickBo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thickBo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thickBo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thickBo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thickBo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thickBo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thickBo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thickBo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thickBo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thickBo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thickBo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thickBo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thickBo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thickBo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thickBo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thickBo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thickBo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thickBo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thickBo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thickBo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thickBo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thickBo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thickBo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thickBo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thickBo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thickBo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thickBo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thickBo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thickBo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thickBo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thickBo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thickBo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thickBo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thickBo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thickBo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thickBo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thickBo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thickBo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thickBo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thickBo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thickBo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thickBo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thickBo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thickBo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thickBo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thickBo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thickBo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thickBo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thickBo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thickBo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thickBo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thickBo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thickBo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thickBo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thickBo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thickBo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thickBo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thickBo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thickBo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thickBo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thickBo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thickBo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thickBo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thickBo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thickBo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thickBo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Γραφήματα</vt:lpstr>
      </vt:variant>
      <vt:variant>
        <vt:i4>2</vt:i4>
      </vt:variant>
    </vt:vector>
  </HeadingPairs>
  <TitlesOfParts>
    <vt:vector size="6" baseType="lpstr">
      <vt:lpstr>Φύλλο1</vt:lpstr>
      <vt:lpstr>Φύλλο2</vt:lpstr>
      <vt:lpstr>Φύλλο3</vt:lpstr>
      <vt:lpstr>Φύλλο4</vt:lpstr>
      <vt:lpstr>Διάγραμμα Ισχύος-Ροπής</vt:lpstr>
      <vt:lpstr>Γράφημα1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usder</dc:creator>
  <cp:lastModifiedBy>Laptop</cp:lastModifiedBy>
  <dcterms:created xsi:type="dcterms:W3CDTF">2019-04-11T05:32:13Z</dcterms:created>
  <dcterms:modified xsi:type="dcterms:W3CDTF">2021-03-17T10:25:13Z</dcterms:modified>
</cp:coreProperties>
</file>