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4000" windowHeight="10320"/>
  </bookViews>
  <sheets>
    <sheet name="Φύλλο1" sheetId="1" r:id="rId1"/>
  </sheets>
  <calcPr calcId="152511"/>
</workbook>
</file>

<file path=xl/calcChain.xml><?xml version="1.0" encoding="utf-8"?>
<calcChain xmlns="http://schemas.openxmlformats.org/spreadsheetml/2006/main">
  <c r="AA14" i="1" l="1"/>
  <c r="AA5" i="1"/>
  <c r="AC2" i="1" l="1"/>
  <c r="AA13" i="1" l="1"/>
  <c r="AD13" i="1" s="1"/>
  <c r="AA10" i="1"/>
  <c r="AD10" i="1" s="1"/>
  <c r="AD5" i="1" l="1"/>
  <c r="AA3" i="1"/>
  <c r="AD3" i="1" s="1"/>
  <c r="W2" i="1" l="1"/>
  <c r="W15" i="1" l="1"/>
  <c r="W5" i="1"/>
  <c r="W13" i="1"/>
  <c r="W3" i="1"/>
  <c r="W6" i="1"/>
  <c r="W14" i="1"/>
  <c r="W4" i="1"/>
  <c r="W9" i="1"/>
  <c r="W11" i="1"/>
  <c r="W12" i="1"/>
  <c r="W10" i="1"/>
  <c r="W7" i="1"/>
  <c r="AA16" i="1"/>
  <c r="AD16" i="1" s="1"/>
  <c r="AA15" i="1"/>
  <c r="AD15" i="1" s="1"/>
  <c r="AD14" i="1"/>
  <c r="AA12" i="1"/>
  <c r="AD12" i="1" s="1"/>
  <c r="AA11" i="1"/>
  <c r="AD11" i="1" s="1"/>
  <c r="AA7" i="1"/>
  <c r="AD7" i="1" s="1"/>
  <c r="AA8" i="1"/>
  <c r="AD8" i="1" s="1"/>
  <c r="AA9" i="1"/>
  <c r="AD9" i="1" s="1"/>
  <c r="AA6" i="1"/>
  <c r="AD6" i="1" s="1"/>
  <c r="AA4" i="1"/>
  <c r="AD4" i="1" s="1"/>
  <c r="AD2" i="1" l="1"/>
  <c r="AE2" i="1" s="1"/>
</calcChain>
</file>

<file path=xl/sharedStrings.xml><?xml version="1.0" encoding="utf-8"?>
<sst xmlns="http://schemas.openxmlformats.org/spreadsheetml/2006/main" count="39" uniqueCount="35">
  <si>
    <t>Α/Α</t>
  </si>
  <si>
    <t>Επώνυμο</t>
  </si>
  <si>
    <t xml:space="preserve">Όνομα </t>
  </si>
  <si>
    <t>Α.Μ.</t>
  </si>
  <si>
    <t>Πασιάς</t>
  </si>
  <si>
    <t>Εμμανουήλ</t>
  </si>
  <si>
    <t>Χαλκιαδάκης</t>
  </si>
  <si>
    <t>Νικόλαος</t>
  </si>
  <si>
    <t>Μαρία</t>
  </si>
  <si>
    <t>Αλαμπάση</t>
  </si>
  <si>
    <t>Ελευθερία</t>
  </si>
  <si>
    <t>Μιχαήλ</t>
  </si>
  <si>
    <t>Σεραφετινίδου</t>
  </si>
  <si>
    <t>Μυρτώ</t>
  </si>
  <si>
    <t>Κελαϊδάκης</t>
  </si>
  <si>
    <t>Μεραμβελιωτάκης</t>
  </si>
  <si>
    <t>Μαραθιανός</t>
  </si>
  <si>
    <t>Επαμεινώνδας</t>
  </si>
  <si>
    <t>Καραμανή</t>
  </si>
  <si>
    <t>Ιακωβίνα</t>
  </si>
  <si>
    <t>Εργαστήριο</t>
  </si>
  <si>
    <t>Τελική εξέταση</t>
  </si>
  <si>
    <t>Συμμετέχοντες</t>
  </si>
  <si>
    <t>Επιτυχόντες</t>
  </si>
  <si>
    <t>Ποσοστό παρακολούθησης (%)</t>
  </si>
  <si>
    <t>Τελικός βαθμός</t>
  </si>
  <si>
    <t>Ποσοστό επιτυχίας (%)</t>
  </si>
  <si>
    <t>Κουτσοπέτρος</t>
  </si>
  <si>
    <t>Γρυλλάκης</t>
  </si>
  <si>
    <t>Θεοδώρου</t>
  </si>
  <si>
    <t>Γεωργία</t>
  </si>
  <si>
    <t>Μπριλλάκη</t>
  </si>
  <si>
    <t>Τσαγκουρνή</t>
  </si>
  <si>
    <t>Χριστοδούλου</t>
  </si>
  <si>
    <t>Δημήτριος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</si>
</sst>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4" fontId="0" fillId="0" borderId="0" xfId="0" applyNumberFormat="1"/>
    <xf numFmtId="164" fontId="0" fillId="0" borderId="0" xfId="0" applyNumberFormat="1"/>
  </cellXfs>
  <cellStyles count="1">
    <cellStyle name="Κανονικό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Θέμα του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7"/>
  <sheetViews>
    <sheetView tabSelected="1" zoomScale="115" zoomScaleNormal="115" workbookViewId="0">
      <selection activeCell="AA18" sqref="AA18"/>
    </sheetView>
  </sheetViews>
  <sheetFormatPr defaultRowHeight="15" x14ac:dyDescent="0.25"/>
  <cols>
    <col min="1" max="1" width="4.42578125" bestFit="1" customWidth="1"/>
    <col min="2" max="2" width="19.5703125" bestFit="1" customWidth="1"/>
    <col min="3" max="3" width="23" bestFit="1" customWidth="1"/>
    <col min="4" max="4" width="5.28515625" bestFit="1" customWidth="1"/>
    <col min="5" max="6" width="10.7109375" hidden="1" customWidth="1"/>
    <col min="7" max="11" width="11.85546875" hidden="1" customWidth="1"/>
    <col min="12" max="13" width="10.7109375" hidden="1" customWidth="1"/>
    <col min="14" max="17" width="11.85546875" hidden="1" customWidth="1"/>
    <col min="18" max="22" width="10.7109375" hidden="1" customWidth="1"/>
    <col min="23" max="23" width="29" hidden="1" customWidth="1"/>
    <col min="25" max="25" width="11.42578125" bestFit="1" customWidth="1"/>
    <col min="26" max="26" width="14.5703125" bestFit="1" customWidth="1"/>
    <col min="27" max="27" width="14.85546875" bestFit="1" customWidth="1"/>
    <col min="28" max="28" width="14.5703125" customWidth="1"/>
    <col min="29" max="29" width="14.140625" bestFit="1" customWidth="1"/>
    <col min="30" max="30" width="11.5703125" bestFit="1" customWidth="1"/>
    <col min="31" max="31" width="21.42578125" bestFit="1" customWidth="1"/>
  </cols>
  <sheetData>
    <row r="1" spans="1:31" x14ac:dyDescent="0.25">
      <c r="A1" t="s">
        <v>0</v>
      </c>
      <c r="B1" t="s">
        <v>1</v>
      </c>
      <c r="C1" t="s">
        <v>2</v>
      </c>
      <c r="D1" t="s">
        <v>3</v>
      </c>
      <c r="E1" s="1">
        <v>44475</v>
      </c>
      <c r="F1" s="1">
        <v>44476</v>
      </c>
      <c r="G1" s="1">
        <v>44482</v>
      </c>
      <c r="H1" s="1">
        <v>44483</v>
      </c>
      <c r="I1" s="1">
        <v>44489</v>
      </c>
      <c r="J1" s="1">
        <v>44490</v>
      </c>
      <c r="K1" s="1">
        <v>44496</v>
      </c>
      <c r="L1" s="1">
        <v>44503</v>
      </c>
      <c r="M1" s="1">
        <v>44504</v>
      </c>
      <c r="N1" s="1">
        <v>44510</v>
      </c>
      <c r="O1" s="1">
        <v>44518</v>
      </c>
      <c r="P1" s="1">
        <v>44524</v>
      </c>
      <c r="Q1" s="1">
        <v>44525</v>
      </c>
      <c r="R1" s="1">
        <v>44531</v>
      </c>
      <c r="S1" s="1">
        <v>44538</v>
      </c>
      <c r="T1" s="1">
        <v>44539</v>
      </c>
      <c r="U1" s="1">
        <v>44573</v>
      </c>
      <c r="V1" s="1">
        <v>44574</v>
      </c>
      <c r="W1" t="s">
        <v>24</v>
      </c>
      <c r="Y1" t="s">
        <v>20</v>
      </c>
      <c r="Z1" t="s">
        <v>21</v>
      </c>
      <c r="AA1" t="s">
        <v>25</v>
      </c>
      <c r="AC1" t="s">
        <v>22</v>
      </c>
      <c r="AD1" t="s">
        <v>23</v>
      </c>
      <c r="AE1" t="s">
        <v>26</v>
      </c>
    </row>
    <row r="2" spans="1:31" x14ac:dyDescent="0.25">
      <c r="E2">
        <v>2</v>
      </c>
      <c r="F2">
        <v>2</v>
      </c>
      <c r="G2">
        <v>2</v>
      </c>
      <c r="H2">
        <v>2</v>
      </c>
      <c r="I2">
        <v>2</v>
      </c>
      <c r="J2">
        <v>2</v>
      </c>
      <c r="K2">
        <v>2</v>
      </c>
      <c r="L2">
        <v>2</v>
      </c>
      <c r="M2">
        <v>2</v>
      </c>
      <c r="N2">
        <v>2</v>
      </c>
      <c r="O2">
        <v>2</v>
      </c>
      <c r="P2">
        <v>2</v>
      </c>
      <c r="Q2">
        <v>2</v>
      </c>
      <c r="R2">
        <v>2</v>
      </c>
      <c r="S2">
        <v>2</v>
      </c>
      <c r="T2">
        <v>2</v>
      </c>
      <c r="U2">
        <v>2</v>
      </c>
      <c r="V2">
        <v>2</v>
      </c>
      <c r="W2">
        <f>SUM((E2:V2))</f>
        <v>36</v>
      </c>
      <c r="AC2">
        <f>SUM(AC3:AC16)</f>
        <v>14</v>
      </c>
      <c r="AD2">
        <f>SUM(AD4:AD16)</f>
        <v>7</v>
      </c>
      <c r="AE2" s="2">
        <f>100*AD2/AC2</f>
        <v>50</v>
      </c>
    </row>
    <row r="3" spans="1:31" x14ac:dyDescent="0.25">
      <c r="A3">
        <v>1</v>
      </c>
      <c r="B3" t="s">
        <v>9</v>
      </c>
      <c r="C3" t="s">
        <v>10</v>
      </c>
      <c r="D3">
        <v>6925</v>
      </c>
      <c r="E3">
        <v>2</v>
      </c>
      <c r="F3">
        <v>2</v>
      </c>
      <c r="G3">
        <v>2</v>
      </c>
      <c r="H3">
        <v>2</v>
      </c>
      <c r="I3">
        <v>2</v>
      </c>
      <c r="J3">
        <v>2</v>
      </c>
      <c r="K3">
        <v>2</v>
      </c>
      <c r="L3">
        <v>2</v>
      </c>
      <c r="M3">
        <v>2</v>
      </c>
      <c r="N3">
        <v>2</v>
      </c>
      <c r="P3">
        <v>2</v>
      </c>
      <c r="Q3">
        <v>2</v>
      </c>
      <c r="R3">
        <v>2</v>
      </c>
      <c r="S3">
        <v>2</v>
      </c>
      <c r="U3">
        <v>2</v>
      </c>
      <c r="V3">
        <v>2</v>
      </c>
      <c r="W3" s="2">
        <f>100*SUM(E3:V3)/$W$2</f>
        <v>88.888888888888886</v>
      </c>
      <c r="Y3">
        <v>7</v>
      </c>
      <c r="Z3">
        <v>3</v>
      </c>
      <c r="AA3">
        <f t="shared" ref="AA3:AA5" si="0">IF(Z3&gt;=5,0.3*Y3+0.7*Z3,Z3)</f>
        <v>3</v>
      </c>
      <c r="AC3">
        <v>1</v>
      </c>
      <c r="AD3">
        <f>IF(AA3&gt;=5,1,0)</f>
        <v>0</v>
      </c>
    </row>
    <row r="4" spans="1:31" x14ac:dyDescent="0.25">
      <c r="A4">
        <v>2</v>
      </c>
      <c r="B4" t="s">
        <v>28</v>
      </c>
      <c r="C4" t="s">
        <v>7</v>
      </c>
      <c r="D4">
        <v>6514</v>
      </c>
      <c r="E4">
        <v>2</v>
      </c>
      <c r="F4">
        <v>2</v>
      </c>
      <c r="G4">
        <v>2</v>
      </c>
      <c r="H4">
        <v>2</v>
      </c>
      <c r="I4">
        <v>2</v>
      </c>
      <c r="J4">
        <v>2</v>
      </c>
      <c r="K4">
        <v>2</v>
      </c>
      <c r="L4">
        <v>2</v>
      </c>
      <c r="M4">
        <v>2</v>
      </c>
      <c r="N4">
        <v>2</v>
      </c>
      <c r="O4">
        <v>2</v>
      </c>
      <c r="P4">
        <v>2</v>
      </c>
      <c r="Q4">
        <v>2</v>
      </c>
      <c r="R4">
        <v>2</v>
      </c>
      <c r="S4">
        <v>2</v>
      </c>
      <c r="T4">
        <v>2</v>
      </c>
      <c r="U4">
        <v>2</v>
      </c>
      <c r="V4">
        <v>2</v>
      </c>
      <c r="W4" s="2">
        <f t="shared" ref="W4:W12" si="1">100*SUM(E4:V4)/$W$2</f>
        <v>100</v>
      </c>
      <c r="Z4">
        <v>3</v>
      </c>
      <c r="AA4">
        <f t="shared" si="0"/>
        <v>3</v>
      </c>
      <c r="AC4">
        <v>1</v>
      </c>
      <c r="AD4">
        <f>IF(AA4&gt;=5,1,0)</f>
        <v>0</v>
      </c>
    </row>
    <row r="5" spans="1:31" x14ac:dyDescent="0.25">
      <c r="A5">
        <v>3</v>
      </c>
      <c r="B5" t="s">
        <v>29</v>
      </c>
      <c r="C5" t="s">
        <v>30</v>
      </c>
      <c r="D5">
        <v>6870</v>
      </c>
      <c r="E5">
        <v>2</v>
      </c>
      <c r="F5">
        <v>2</v>
      </c>
      <c r="G5">
        <v>2</v>
      </c>
      <c r="H5">
        <v>2</v>
      </c>
      <c r="I5">
        <v>2</v>
      </c>
      <c r="J5">
        <v>2</v>
      </c>
      <c r="K5">
        <v>2</v>
      </c>
      <c r="L5">
        <v>2</v>
      </c>
      <c r="M5">
        <v>2</v>
      </c>
      <c r="O5">
        <v>2</v>
      </c>
      <c r="P5">
        <v>2</v>
      </c>
      <c r="Q5">
        <v>2</v>
      </c>
      <c r="R5">
        <v>2</v>
      </c>
      <c r="T5">
        <v>2</v>
      </c>
      <c r="U5">
        <v>2</v>
      </c>
      <c r="V5">
        <v>2</v>
      </c>
      <c r="W5" s="2">
        <f t="shared" si="1"/>
        <v>88.888888888888886</v>
      </c>
      <c r="Y5">
        <v>8</v>
      </c>
      <c r="Z5">
        <v>3</v>
      </c>
      <c r="AA5">
        <f t="shared" si="0"/>
        <v>3</v>
      </c>
      <c r="AC5">
        <v>1</v>
      </c>
      <c r="AD5">
        <f t="shared" ref="AD5:AD14" si="2">IF(AA5&gt;=5,1,0)</f>
        <v>0</v>
      </c>
    </row>
    <row r="6" spans="1:31" x14ac:dyDescent="0.25">
      <c r="A6">
        <v>9</v>
      </c>
      <c r="B6" t="s">
        <v>18</v>
      </c>
      <c r="C6" t="s">
        <v>19</v>
      </c>
      <c r="D6">
        <v>6596</v>
      </c>
      <c r="H6">
        <v>2</v>
      </c>
      <c r="I6">
        <v>2</v>
      </c>
      <c r="J6">
        <v>2</v>
      </c>
      <c r="K6">
        <v>2</v>
      </c>
      <c r="L6">
        <v>2</v>
      </c>
      <c r="M6">
        <v>2</v>
      </c>
      <c r="N6">
        <v>2</v>
      </c>
      <c r="O6">
        <v>2</v>
      </c>
      <c r="Q6">
        <v>2</v>
      </c>
      <c r="S6">
        <v>2</v>
      </c>
      <c r="T6">
        <v>2</v>
      </c>
      <c r="U6">
        <v>2</v>
      </c>
      <c r="V6">
        <v>2</v>
      </c>
      <c r="W6" s="2">
        <f t="shared" si="1"/>
        <v>72.222222222222229</v>
      </c>
      <c r="Y6">
        <v>3</v>
      </c>
      <c r="Z6">
        <v>1</v>
      </c>
      <c r="AA6">
        <f t="shared" ref="AA6:AA10" si="3">IF(Z6&gt;=5,0.3*Y6+0.7*Z6,Z6)</f>
        <v>1</v>
      </c>
      <c r="AC6">
        <v>1</v>
      </c>
      <c r="AD6">
        <f t="shared" si="2"/>
        <v>0</v>
      </c>
    </row>
    <row r="7" spans="1:31" x14ac:dyDescent="0.25">
      <c r="A7">
        <v>13</v>
      </c>
      <c r="B7" t="s">
        <v>14</v>
      </c>
      <c r="C7" t="s">
        <v>5</v>
      </c>
      <c r="D7">
        <v>6898</v>
      </c>
      <c r="E7">
        <v>2</v>
      </c>
      <c r="F7">
        <v>2</v>
      </c>
      <c r="G7">
        <v>2</v>
      </c>
      <c r="I7">
        <v>2</v>
      </c>
      <c r="K7">
        <v>2</v>
      </c>
      <c r="L7">
        <v>2</v>
      </c>
      <c r="M7">
        <v>2</v>
      </c>
      <c r="N7">
        <v>2</v>
      </c>
      <c r="O7">
        <v>2</v>
      </c>
      <c r="P7">
        <v>2</v>
      </c>
      <c r="Q7">
        <v>2</v>
      </c>
      <c r="R7">
        <v>2</v>
      </c>
      <c r="S7">
        <v>2</v>
      </c>
      <c r="T7">
        <v>2</v>
      </c>
      <c r="U7">
        <v>2</v>
      </c>
      <c r="V7">
        <v>2</v>
      </c>
      <c r="W7" s="2">
        <f t="shared" si="1"/>
        <v>88.888888888888886</v>
      </c>
      <c r="Y7">
        <v>7</v>
      </c>
      <c r="Z7">
        <v>3</v>
      </c>
      <c r="AA7">
        <f t="shared" si="3"/>
        <v>3</v>
      </c>
      <c r="AC7">
        <v>1</v>
      </c>
      <c r="AD7">
        <f t="shared" si="2"/>
        <v>0</v>
      </c>
    </row>
    <row r="8" spans="1:31" x14ac:dyDescent="0.25">
      <c r="A8">
        <v>15</v>
      </c>
      <c r="B8" t="s">
        <v>27</v>
      </c>
      <c r="C8" t="s">
        <v>11</v>
      </c>
      <c r="D8">
        <v>6236</v>
      </c>
      <c r="W8" s="2"/>
      <c r="Y8">
        <v>8</v>
      </c>
      <c r="Z8">
        <v>5</v>
      </c>
      <c r="AA8">
        <f t="shared" si="3"/>
        <v>5.9</v>
      </c>
      <c r="AC8">
        <v>1</v>
      </c>
      <c r="AD8">
        <f t="shared" si="2"/>
        <v>1</v>
      </c>
    </row>
    <row r="9" spans="1:31" x14ac:dyDescent="0.25">
      <c r="A9">
        <v>18</v>
      </c>
      <c r="B9" t="s">
        <v>16</v>
      </c>
      <c r="C9" t="s">
        <v>17</v>
      </c>
      <c r="D9">
        <v>6855</v>
      </c>
      <c r="G9">
        <v>2</v>
      </c>
      <c r="H9">
        <v>2</v>
      </c>
      <c r="I9">
        <v>2</v>
      </c>
      <c r="J9">
        <v>2</v>
      </c>
      <c r="K9">
        <v>2</v>
      </c>
      <c r="L9">
        <v>2</v>
      </c>
      <c r="M9">
        <v>2</v>
      </c>
      <c r="N9">
        <v>2</v>
      </c>
      <c r="O9">
        <v>2</v>
      </c>
      <c r="P9">
        <v>2</v>
      </c>
      <c r="Q9">
        <v>2</v>
      </c>
      <c r="R9">
        <v>2</v>
      </c>
      <c r="S9">
        <v>2</v>
      </c>
      <c r="T9">
        <v>2</v>
      </c>
      <c r="U9">
        <v>2</v>
      </c>
      <c r="V9">
        <v>2</v>
      </c>
      <c r="W9" s="2">
        <f t="shared" si="1"/>
        <v>88.888888888888886</v>
      </c>
      <c r="Y9">
        <v>7</v>
      </c>
      <c r="Z9">
        <v>3</v>
      </c>
      <c r="AA9">
        <f t="shared" si="3"/>
        <v>3</v>
      </c>
      <c r="AC9">
        <v>1</v>
      </c>
      <c r="AD9">
        <f t="shared" si="2"/>
        <v>0</v>
      </c>
    </row>
    <row r="10" spans="1:31" x14ac:dyDescent="0.25">
      <c r="A10">
        <v>19</v>
      </c>
      <c r="B10" t="s">
        <v>15</v>
      </c>
      <c r="C10" t="s">
        <v>7</v>
      </c>
      <c r="D10">
        <v>6688</v>
      </c>
      <c r="G10">
        <v>2</v>
      </c>
      <c r="H10">
        <v>2</v>
      </c>
      <c r="I10">
        <v>2</v>
      </c>
      <c r="J10">
        <v>2</v>
      </c>
      <c r="K10">
        <v>2</v>
      </c>
      <c r="L10">
        <v>2</v>
      </c>
      <c r="M10">
        <v>2</v>
      </c>
      <c r="N10">
        <v>2</v>
      </c>
      <c r="O10">
        <v>2</v>
      </c>
      <c r="Q10">
        <v>2</v>
      </c>
      <c r="R10">
        <v>2</v>
      </c>
      <c r="S10">
        <v>2</v>
      </c>
      <c r="T10">
        <v>2</v>
      </c>
      <c r="U10">
        <v>2</v>
      </c>
      <c r="V10">
        <v>2</v>
      </c>
      <c r="W10" s="2">
        <f t="shared" si="1"/>
        <v>83.333333333333329</v>
      </c>
      <c r="Y10">
        <v>9</v>
      </c>
      <c r="Z10">
        <v>7</v>
      </c>
      <c r="AA10">
        <f t="shared" si="3"/>
        <v>7.6</v>
      </c>
      <c r="AC10">
        <v>1</v>
      </c>
      <c r="AD10">
        <f t="shared" si="2"/>
        <v>1</v>
      </c>
    </row>
    <row r="11" spans="1:31" x14ac:dyDescent="0.25">
      <c r="A11">
        <v>20</v>
      </c>
      <c r="B11" t="s">
        <v>31</v>
      </c>
      <c r="C11" t="s">
        <v>8</v>
      </c>
      <c r="D11">
        <v>6719</v>
      </c>
      <c r="E11">
        <v>2</v>
      </c>
      <c r="F11">
        <v>2</v>
      </c>
      <c r="G11">
        <v>2</v>
      </c>
      <c r="H11">
        <v>2</v>
      </c>
      <c r="I11">
        <v>2</v>
      </c>
      <c r="J11">
        <v>2</v>
      </c>
      <c r="K11">
        <v>2</v>
      </c>
      <c r="L11">
        <v>2</v>
      </c>
      <c r="N11">
        <v>2</v>
      </c>
      <c r="O11">
        <v>2</v>
      </c>
      <c r="P11">
        <v>2</v>
      </c>
      <c r="Q11">
        <v>2</v>
      </c>
      <c r="S11">
        <v>2</v>
      </c>
      <c r="T11">
        <v>2</v>
      </c>
      <c r="U11">
        <v>2</v>
      </c>
      <c r="V11">
        <v>2</v>
      </c>
      <c r="W11" s="2">
        <f t="shared" si="1"/>
        <v>88.888888888888886</v>
      </c>
      <c r="Y11">
        <v>9</v>
      </c>
      <c r="Z11">
        <v>6</v>
      </c>
      <c r="AA11">
        <f t="shared" ref="AA11" si="4">IF(Z11&gt;=5,0.3*Y11+0.7*Z11,Z11)</f>
        <v>6.8999999999999986</v>
      </c>
      <c r="AC11">
        <v>1</v>
      </c>
      <c r="AD11">
        <f t="shared" si="2"/>
        <v>1</v>
      </c>
    </row>
    <row r="12" spans="1:31" x14ac:dyDescent="0.25">
      <c r="A12">
        <v>23</v>
      </c>
      <c r="B12" t="s">
        <v>4</v>
      </c>
      <c r="C12" t="s">
        <v>5</v>
      </c>
      <c r="D12">
        <v>6710</v>
      </c>
      <c r="E12">
        <v>2</v>
      </c>
      <c r="F12">
        <v>2</v>
      </c>
      <c r="G12">
        <v>2</v>
      </c>
      <c r="H12">
        <v>2</v>
      </c>
      <c r="I12">
        <v>2</v>
      </c>
      <c r="J12">
        <v>2</v>
      </c>
      <c r="K12">
        <v>2</v>
      </c>
      <c r="L12">
        <v>2</v>
      </c>
      <c r="M12">
        <v>2</v>
      </c>
      <c r="N12">
        <v>2</v>
      </c>
      <c r="O12">
        <v>2</v>
      </c>
      <c r="P12">
        <v>2</v>
      </c>
      <c r="Q12">
        <v>2</v>
      </c>
      <c r="R12">
        <v>2</v>
      </c>
      <c r="S12">
        <v>2</v>
      </c>
      <c r="T12">
        <v>2</v>
      </c>
      <c r="U12">
        <v>2</v>
      </c>
      <c r="V12">
        <v>2</v>
      </c>
      <c r="W12" s="2">
        <f t="shared" si="1"/>
        <v>100</v>
      </c>
      <c r="Y12">
        <v>8</v>
      </c>
      <c r="Z12">
        <v>7</v>
      </c>
      <c r="AA12">
        <f>IF(Z12&gt;=5,0.3*Y12+0.7*Z12,Z12)</f>
        <v>7.2999999999999989</v>
      </c>
      <c r="AC12">
        <v>1</v>
      </c>
      <c r="AD12">
        <f t="shared" si="2"/>
        <v>1</v>
      </c>
    </row>
    <row r="13" spans="1:31" x14ac:dyDescent="0.25">
      <c r="A13">
        <v>26</v>
      </c>
      <c r="B13" t="s">
        <v>12</v>
      </c>
      <c r="C13" t="s">
        <v>13</v>
      </c>
      <c r="D13">
        <v>6725</v>
      </c>
      <c r="E13">
        <v>2</v>
      </c>
      <c r="F13">
        <v>2</v>
      </c>
      <c r="G13">
        <v>2</v>
      </c>
      <c r="H13">
        <v>2</v>
      </c>
      <c r="I13">
        <v>2</v>
      </c>
      <c r="J13">
        <v>2</v>
      </c>
      <c r="K13">
        <v>2</v>
      </c>
      <c r="L13">
        <v>2</v>
      </c>
      <c r="N13">
        <v>2</v>
      </c>
      <c r="O13">
        <v>2</v>
      </c>
      <c r="P13">
        <v>2</v>
      </c>
      <c r="Q13">
        <v>2</v>
      </c>
      <c r="R13">
        <v>2</v>
      </c>
      <c r="S13">
        <v>2</v>
      </c>
      <c r="T13">
        <v>2</v>
      </c>
      <c r="U13">
        <v>2</v>
      </c>
      <c r="W13" s="2">
        <f t="shared" ref="W13:W14" si="5">100*SUM(E13:V13)/$W$2</f>
        <v>88.888888888888886</v>
      </c>
      <c r="Y13">
        <v>8</v>
      </c>
      <c r="Z13">
        <v>7</v>
      </c>
      <c r="AA13">
        <f>IF(Z13&gt;=5,0.3*Y13+0.7*Z13,Z13)</f>
        <v>7.2999999999999989</v>
      </c>
      <c r="AC13">
        <v>1</v>
      </c>
      <c r="AD13">
        <f t="shared" si="2"/>
        <v>1</v>
      </c>
    </row>
    <row r="14" spans="1:31" x14ac:dyDescent="0.25">
      <c r="A14">
        <v>27</v>
      </c>
      <c r="B14" t="s">
        <v>32</v>
      </c>
      <c r="C14" t="s">
        <v>8</v>
      </c>
      <c r="D14">
        <v>6732</v>
      </c>
      <c r="L14">
        <v>2</v>
      </c>
      <c r="N14">
        <v>2</v>
      </c>
      <c r="O14">
        <v>2</v>
      </c>
      <c r="P14">
        <v>2</v>
      </c>
      <c r="Q14">
        <v>2</v>
      </c>
      <c r="R14">
        <v>2</v>
      </c>
      <c r="U14">
        <v>2</v>
      </c>
      <c r="V14">
        <v>2</v>
      </c>
      <c r="W14" s="2">
        <f t="shared" si="5"/>
        <v>44.444444444444443</v>
      </c>
      <c r="Y14">
        <v>9</v>
      </c>
      <c r="Z14">
        <v>5</v>
      </c>
      <c r="AA14">
        <f>IF(Z14&gt;=5,0.3*Y14+0.7*Z14,Z14)</f>
        <v>6.1999999999999993</v>
      </c>
      <c r="AC14">
        <v>1</v>
      </c>
      <c r="AD14">
        <f t="shared" si="2"/>
        <v>1</v>
      </c>
    </row>
    <row r="15" spans="1:31" x14ac:dyDescent="0.25">
      <c r="A15">
        <v>30</v>
      </c>
      <c r="B15" t="s">
        <v>6</v>
      </c>
      <c r="C15" t="s">
        <v>5</v>
      </c>
      <c r="D15">
        <v>6739</v>
      </c>
      <c r="E15">
        <v>2</v>
      </c>
      <c r="F15">
        <v>2</v>
      </c>
      <c r="G15">
        <v>2</v>
      </c>
      <c r="H15">
        <v>2</v>
      </c>
      <c r="I15">
        <v>2</v>
      </c>
      <c r="J15">
        <v>2</v>
      </c>
      <c r="K15">
        <v>2</v>
      </c>
      <c r="L15">
        <v>2</v>
      </c>
      <c r="M15">
        <v>2</v>
      </c>
      <c r="N15">
        <v>2</v>
      </c>
      <c r="O15">
        <v>2</v>
      </c>
      <c r="P15">
        <v>2</v>
      </c>
      <c r="Q15">
        <v>2</v>
      </c>
      <c r="R15">
        <v>2</v>
      </c>
      <c r="T15">
        <v>2</v>
      </c>
      <c r="U15">
        <v>2</v>
      </c>
      <c r="V15">
        <v>2</v>
      </c>
      <c r="W15" s="2">
        <f t="shared" ref="W15" si="6">100*SUM(E15:V15)/$W$2</f>
        <v>94.444444444444443</v>
      </c>
      <c r="Y15">
        <v>8</v>
      </c>
      <c r="Z15">
        <v>7</v>
      </c>
      <c r="AA15">
        <f>IF(Z15&gt;=5,0.3*Y15+0.7*Z15,Z15)</f>
        <v>7.2999999999999989</v>
      </c>
      <c r="AC15">
        <v>1</v>
      </c>
      <c r="AD15">
        <f t="shared" ref="AD15:AD16" si="7">IF(AA15&gt;=5,1,0)</f>
        <v>1</v>
      </c>
    </row>
    <row r="16" spans="1:31" x14ac:dyDescent="0.25">
      <c r="A16">
        <v>31</v>
      </c>
      <c r="B16" t="s">
        <v>33</v>
      </c>
      <c r="C16" t="s">
        <v>34</v>
      </c>
      <c r="D16">
        <v>6789</v>
      </c>
      <c r="W16" s="2"/>
      <c r="Y16">
        <v>8</v>
      </c>
      <c r="Z16">
        <v>3</v>
      </c>
      <c r="AA16">
        <f>IF(Z16&gt;=5,0.3*Y16+0.7*Z16,Z16)</f>
        <v>3</v>
      </c>
      <c r="AC16">
        <v>1</v>
      </c>
      <c r="AD16">
        <f t="shared" si="7"/>
        <v>0</v>
      </c>
    </row>
    <row r="17" spans="23:23" x14ac:dyDescent="0.25">
      <c r="W17" s="2"/>
    </row>
    <row r="18" spans="23:23" x14ac:dyDescent="0.25">
      <c r="W18" s="2"/>
    </row>
    <row r="19" spans="23:23" x14ac:dyDescent="0.25">
      <c r="W19" s="2"/>
    </row>
    <row r="20" spans="23:23" x14ac:dyDescent="0.25">
      <c r="W20" s="2"/>
    </row>
    <row r="21" spans="23:23" x14ac:dyDescent="0.25">
      <c r="W21" s="2"/>
    </row>
    <row r="22" spans="23:23" x14ac:dyDescent="0.25">
      <c r="W22" s="2"/>
    </row>
    <row r="23" spans="23:23" x14ac:dyDescent="0.25">
      <c r="W23" s="2"/>
    </row>
    <row r="24" spans="23:23" x14ac:dyDescent="0.25">
      <c r="W24" s="2"/>
    </row>
    <row r="25" spans="23:23" x14ac:dyDescent="0.25">
      <c r="W25" s="2"/>
    </row>
    <row r="26" spans="23:23" x14ac:dyDescent="0.25">
      <c r="W26" s="2"/>
    </row>
    <row r="27" spans="23:23" x14ac:dyDescent="0.25">
      <c r="W27" s="2"/>
    </row>
    <row r="28" spans="23:23" x14ac:dyDescent="0.25">
      <c r="W28" s="2"/>
    </row>
    <row r="29" spans="23:23" x14ac:dyDescent="0.25">
      <c r="W29" s="2"/>
    </row>
    <row r="30" spans="23:23" x14ac:dyDescent="0.25">
      <c r="W30" s="2"/>
    </row>
    <row r="31" spans="23:23" x14ac:dyDescent="0.25">
      <c r="W31" s="2"/>
    </row>
    <row r="32" spans="23:23" x14ac:dyDescent="0.25">
      <c r="W32" s="2"/>
    </row>
    <row r="33" spans="23:23" x14ac:dyDescent="0.25">
      <c r="W33" s="2"/>
    </row>
    <row r="34" spans="23:23" x14ac:dyDescent="0.25">
      <c r="W34" s="2"/>
    </row>
    <row r="35" spans="23:23" x14ac:dyDescent="0.25">
      <c r="W35" s="2"/>
    </row>
    <row r="36" spans="23:23" x14ac:dyDescent="0.25">
      <c r="W36" s="2"/>
    </row>
    <row r="37" spans="23:23" x14ac:dyDescent="0.25">
      <c r="W37" s="2"/>
    </row>
    <row r="38" spans="23:23" x14ac:dyDescent="0.25">
      <c r="W38" s="2"/>
    </row>
    <row r="39" spans="23:23" x14ac:dyDescent="0.25">
      <c r="W39" s="2"/>
    </row>
    <row r="40" spans="23:23" x14ac:dyDescent="0.25">
      <c r="W40" s="2"/>
    </row>
    <row r="41" spans="23:23" x14ac:dyDescent="0.25">
      <c r="W41" s="2"/>
    </row>
    <row r="42" spans="23:23" x14ac:dyDescent="0.25">
      <c r="W42" s="2"/>
    </row>
    <row r="43" spans="23:23" x14ac:dyDescent="0.25">
      <c r="W43" s="2"/>
    </row>
    <row r="44" spans="23:23" x14ac:dyDescent="0.25">
      <c r="W44" s="2"/>
    </row>
    <row r="45" spans="23:23" x14ac:dyDescent="0.25">
      <c r="W45" s="2"/>
    </row>
    <row r="46" spans="23:23" x14ac:dyDescent="0.25">
      <c r="W46" s="2"/>
    </row>
    <row r="47" spans="23:23" x14ac:dyDescent="0.25">
      <c r="W47" s="2"/>
    </row>
    <row r="48" spans="23:23" x14ac:dyDescent="0.25">
      <c r="W48" s="2"/>
    </row>
    <row r="49" spans="23:23" x14ac:dyDescent="0.25">
      <c r="W49" s="2"/>
    </row>
    <row r="50" spans="23:23" x14ac:dyDescent="0.25">
      <c r="W50" s="2"/>
    </row>
    <row r="51" spans="23:23" x14ac:dyDescent="0.25">
      <c r="W51" s="2"/>
    </row>
    <row r="52" spans="23:23" x14ac:dyDescent="0.25">
      <c r="W52" s="2"/>
    </row>
    <row r="53" spans="23:23" x14ac:dyDescent="0.25">
      <c r="W53" s="2"/>
    </row>
    <row r="54" spans="23:23" x14ac:dyDescent="0.25">
      <c r="W54" s="2"/>
    </row>
    <row r="55" spans="23:23" x14ac:dyDescent="0.25">
      <c r="W55" s="2"/>
    </row>
    <row r="56" spans="23:23" x14ac:dyDescent="0.25">
      <c r="W56" s="2"/>
    </row>
    <row r="57" spans="23:23" x14ac:dyDescent="0.25">
      <c r="W57" s="2"/>
    </row>
    <row r="58" spans="23:23" x14ac:dyDescent="0.25">
      <c r="W58" s="2"/>
    </row>
    <row r="59" spans="23:23" x14ac:dyDescent="0.25">
      <c r="W59" s="2"/>
    </row>
    <row r="60" spans="23:23" x14ac:dyDescent="0.25">
      <c r="W60" s="2"/>
    </row>
    <row r="61" spans="23:23" x14ac:dyDescent="0.25">
      <c r="W61" s="2"/>
    </row>
    <row r="62" spans="23:23" x14ac:dyDescent="0.25">
      <c r="W62" s="2"/>
    </row>
    <row r="63" spans="23:23" x14ac:dyDescent="0.25">
      <c r="W63" s="2"/>
    </row>
    <row r="64" spans="23:23" x14ac:dyDescent="0.25">
      <c r="W64" s="2"/>
    </row>
    <row r="65" spans="23:23" x14ac:dyDescent="0.25">
      <c r="W65" s="2"/>
    </row>
    <row r="66" spans="23:23" x14ac:dyDescent="0.25">
      <c r="W66" s="2"/>
    </row>
    <row r="67" spans="23:23" x14ac:dyDescent="0.25">
      <c r="W67" s="2"/>
    </row>
    <row r="68" spans="23:23" x14ac:dyDescent="0.25">
      <c r="W68" s="2"/>
    </row>
    <row r="69" spans="23:23" x14ac:dyDescent="0.25">
      <c r="W69" s="2"/>
    </row>
    <row r="70" spans="23:23" x14ac:dyDescent="0.25">
      <c r="W70" s="2"/>
    </row>
    <row r="71" spans="23:23" x14ac:dyDescent="0.25">
      <c r="W71" s="2"/>
    </row>
    <row r="72" spans="23:23" x14ac:dyDescent="0.25">
      <c r="W72" s="2"/>
    </row>
    <row r="73" spans="23:23" x14ac:dyDescent="0.25">
      <c r="W73" s="2"/>
    </row>
    <row r="74" spans="23:23" x14ac:dyDescent="0.25">
      <c r="W74" s="2"/>
    </row>
    <row r="75" spans="23:23" x14ac:dyDescent="0.25">
      <c r="W75" s="2"/>
    </row>
    <row r="76" spans="23:23" x14ac:dyDescent="0.25">
      <c r="W76" s="2"/>
    </row>
    <row r="77" spans="23:23" x14ac:dyDescent="0.25">
      <c r="W77" s="2"/>
    </row>
    <row r="78" spans="23:23" x14ac:dyDescent="0.25">
      <c r="W78" s="2"/>
    </row>
    <row r="79" spans="23:23" x14ac:dyDescent="0.25">
      <c r="W79" s="2"/>
    </row>
    <row r="80" spans="23:23" x14ac:dyDescent="0.25">
      <c r="W80" s="2"/>
    </row>
    <row r="81" spans="23:23" x14ac:dyDescent="0.25">
      <c r="W81" s="2"/>
    </row>
    <row r="82" spans="23:23" x14ac:dyDescent="0.25">
      <c r="W82" s="2"/>
    </row>
    <row r="83" spans="23:23" x14ac:dyDescent="0.25">
      <c r="W83" s="2"/>
    </row>
    <row r="84" spans="23:23" x14ac:dyDescent="0.25">
      <c r="W84" s="2"/>
    </row>
    <row r="85" spans="23:23" x14ac:dyDescent="0.25">
      <c r="W85" s="2"/>
    </row>
    <row r="86" spans="23:23" x14ac:dyDescent="0.25">
      <c r="W86" s="2"/>
    </row>
    <row r="87" spans="23:23" x14ac:dyDescent="0.25">
      <c r="W87" s="2"/>
    </row>
  </sheetData>
  <sortState ref="A2:H53">
    <sortCondition ref="B2:B53"/>
    <sortCondition ref="C2:C53"/>
  </sortState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Φύλλο1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2023-06-23T08:59:12Z</dcterms:modified>
</cp:coreProperties>
</file>