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10320"/>
  </bookViews>
  <sheets>
    <sheet name="Φύλλο1" sheetId="1" r:id="rId1"/>
  </sheets>
  <calcPr calcId="152511"/>
</workbook>
</file>

<file path=xl/calcChain.xml><?xml version="1.0" encoding="utf-8"?>
<calcChain xmlns="http://schemas.openxmlformats.org/spreadsheetml/2006/main">
  <c r="AA26" i="1" l="1"/>
  <c r="AA5" i="1" l="1"/>
  <c r="AA12" i="1" l="1"/>
  <c r="AD3" i="1" l="1"/>
  <c r="AC2" i="1"/>
  <c r="AA30" i="1"/>
  <c r="AA28" i="1" l="1"/>
  <c r="AD28" i="1" s="1"/>
  <c r="AA21" i="1"/>
  <c r="AD21" i="1" s="1"/>
  <c r="AA8" i="1" l="1"/>
  <c r="AD8" i="1" s="1"/>
  <c r="AA9" i="1"/>
  <c r="AD9" i="1" s="1"/>
  <c r="AD5" i="1" l="1"/>
  <c r="AA6" i="1"/>
  <c r="AD6" i="1" s="1"/>
  <c r="AA3" i="1"/>
  <c r="W2" i="1" l="1"/>
  <c r="W8" i="1" l="1"/>
  <c r="W9" i="1"/>
  <c r="W32" i="1"/>
  <c r="W5" i="1"/>
  <c r="W7" i="1"/>
  <c r="W28" i="1"/>
  <c r="W3" i="1"/>
  <c r="W11" i="1"/>
  <c r="W18" i="1"/>
  <c r="W29" i="1"/>
  <c r="W27" i="1"/>
  <c r="W14" i="1"/>
  <c r="W4" i="1"/>
  <c r="W13" i="1"/>
  <c r="W20" i="1"/>
  <c r="W22" i="1"/>
  <c r="W25" i="1"/>
  <c r="W10" i="1"/>
  <c r="W21" i="1"/>
  <c r="W30" i="1"/>
  <c r="W15" i="1"/>
  <c r="W34" i="1"/>
  <c r="W16" i="1"/>
  <c r="W23" i="1"/>
  <c r="AA34" i="1"/>
  <c r="AD34" i="1" s="1"/>
  <c r="AA33" i="1"/>
  <c r="AD33" i="1" s="1"/>
  <c r="AA32" i="1"/>
  <c r="AD32" i="1" s="1"/>
  <c r="AA31" i="1"/>
  <c r="AD31" i="1" s="1"/>
  <c r="AD29" i="1"/>
  <c r="AA27" i="1"/>
  <c r="AD27" i="1" s="1"/>
  <c r="AD26" i="1"/>
  <c r="AA25" i="1"/>
  <c r="AD25" i="1" s="1"/>
  <c r="AA24" i="1"/>
  <c r="AD24" i="1" s="1"/>
  <c r="AA22" i="1"/>
  <c r="AD22" i="1" s="1"/>
  <c r="AA23" i="1"/>
  <c r="AD23" i="1" s="1"/>
  <c r="AD12" i="1"/>
  <c r="AA13" i="1"/>
  <c r="AD13" i="1" s="1"/>
  <c r="AA14" i="1"/>
  <c r="AD14" i="1" s="1"/>
  <c r="AA15" i="1"/>
  <c r="AD15" i="1" s="1"/>
  <c r="AA16" i="1"/>
  <c r="AD16" i="1" s="1"/>
  <c r="AA17" i="1"/>
  <c r="AD17" i="1" s="1"/>
  <c r="AA18" i="1"/>
  <c r="AD18" i="1" s="1"/>
  <c r="AA19" i="1"/>
  <c r="AD19" i="1" s="1"/>
  <c r="AA20" i="1"/>
  <c r="AD20" i="1" s="1"/>
  <c r="AA11" i="1"/>
  <c r="AD11" i="1" s="1"/>
  <c r="AA7" i="1"/>
  <c r="AD7" i="1" s="1"/>
  <c r="AA10" i="1"/>
  <c r="AD10" i="1" s="1"/>
  <c r="AA4" i="1"/>
  <c r="AD4" i="1" s="1"/>
  <c r="AD2" i="1" l="1"/>
  <c r="AE2" i="1" s="1"/>
</calcChain>
</file>

<file path=xl/sharedStrings.xml><?xml version="1.0" encoding="utf-8"?>
<sst xmlns="http://schemas.openxmlformats.org/spreadsheetml/2006/main" count="75" uniqueCount="68">
  <si>
    <t>Α/Α</t>
  </si>
  <si>
    <t>Επώνυμο</t>
  </si>
  <si>
    <t xml:space="preserve">Όνομα </t>
  </si>
  <si>
    <t>Α.Μ.</t>
  </si>
  <si>
    <t>Ιωάννης</t>
  </si>
  <si>
    <t>Καφτάνης</t>
  </si>
  <si>
    <t>Χρίστος</t>
  </si>
  <si>
    <t>Καπαράκης</t>
  </si>
  <si>
    <t>Ευάγγελος</t>
  </si>
  <si>
    <t>Γεώργιος</t>
  </si>
  <si>
    <t>Ρουσσάκης</t>
  </si>
  <si>
    <t>Άγγελος</t>
  </si>
  <si>
    <t>Πασιάς</t>
  </si>
  <si>
    <t>Εμμανουήλ</t>
  </si>
  <si>
    <t>Χαλκιαδάκης</t>
  </si>
  <si>
    <t>Νικόλαος</t>
  </si>
  <si>
    <t>Κουτσάκης</t>
  </si>
  <si>
    <t>Καραβαλάκη</t>
  </si>
  <si>
    <t>Μαρίνα</t>
  </si>
  <si>
    <t>Μπλάτσου</t>
  </si>
  <si>
    <t>Χρυσούλα</t>
  </si>
  <si>
    <t>Ελένη</t>
  </si>
  <si>
    <t>Κωνσταντόπουλος</t>
  </si>
  <si>
    <t>Κωνσταντίνος</t>
  </si>
  <si>
    <t>Καλύβας</t>
  </si>
  <si>
    <t>Σταύρος</t>
  </si>
  <si>
    <t>Μιλτιάδης</t>
  </si>
  <si>
    <t>Μαρία</t>
  </si>
  <si>
    <t>Νεονάκη</t>
  </si>
  <si>
    <t>Κασανίδης</t>
  </si>
  <si>
    <t>Αλαμπάση</t>
  </si>
  <si>
    <t>Ελευθερία</t>
  </si>
  <si>
    <t>Μιχαήλ</t>
  </si>
  <si>
    <t>Στέργου</t>
  </si>
  <si>
    <t>Σεραφετινίδου</t>
  </si>
  <si>
    <t>Μυρτώ</t>
  </si>
  <si>
    <t>Αναγνωστάκης</t>
  </si>
  <si>
    <t>Παπαδημητρίου</t>
  </si>
  <si>
    <t>Κελαϊδάκης</t>
  </si>
  <si>
    <t>Μεραμβελιωτάκης</t>
  </si>
  <si>
    <t>Μαραθιανός</t>
  </si>
  <si>
    <t>Επαμεινώνδας</t>
  </si>
  <si>
    <t>Ήλιος</t>
  </si>
  <si>
    <t>Ζαχαρίας</t>
  </si>
  <si>
    <t>Καραμανή</t>
  </si>
  <si>
    <t>Ιακωβίνα</t>
  </si>
  <si>
    <t>Αλέξανδρος</t>
  </si>
  <si>
    <t>Σιδηροπούλου</t>
  </si>
  <si>
    <t>Κωνσταντίνα</t>
  </si>
  <si>
    <t>Εργαστήριο</t>
  </si>
  <si>
    <t>Τελική εξέταση</t>
  </si>
  <si>
    <t>Πλουμής</t>
  </si>
  <si>
    <t>Αντώνιος</t>
  </si>
  <si>
    <t>Χατζησταύρου</t>
  </si>
  <si>
    <t>Λεμπιδάκη</t>
  </si>
  <si>
    <t>Καραμπούλας</t>
  </si>
  <si>
    <t>Σωτήριος</t>
  </si>
  <si>
    <t>Συμμετέχοντες</t>
  </si>
  <si>
    <t>Επιτυχόντες</t>
  </si>
  <si>
    <t>Ποσοστό παρακολούθησης (%)</t>
  </si>
  <si>
    <t>Τελικός βαθμός</t>
  </si>
  <si>
    <t>Ποσοστό επιτυχίας (%)</t>
  </si>
  <si>
    <t>Γιαννακάκης</t>
  </si>
  <si>
    <t>Δρυμωνίτης</t>
  </si>
  <si>
    <t>Δημήτριος - Παναγιώτης</t>
  </si>
  <si>
    <t>Κουτσοπέτρος</t>
  </si>
  <si>
    <t>Φεσάκης</t>
  </si>
  <si>
    <t>Χειμωνίδης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</si>
</sst>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64" fontId="0" fillId="0" borderId="0" xfId="0" applyNumberFormat="1"/>
  </cellXfs>
  <cellStyles count="1">
    <cellStyle name="Κανονικό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5"/>
  <sheetViews>
    <sheetView tabSelected="1" zoomScale="115" zoomScaleNormal="115" workbookViewId="0">
      <selection activeCell="AB19" sqref="AB19"/>
    </sheetView>
  </sheetViews>
  <sheetFormatPr defaultRowHeight="15" x14ac:dyDescent="0.25"/>
  <cols>
    <col min="1" max="1" width="4.42578125" bestFit="1" customWidth="1"/>
    <col min="2" max="2" width="19.5703125" bestFit="1" customWidth="1"/>
    <col min="3" max="3" width="23" bestFit="1" customWidth="1"/>
    <col min="4" max="4" width="5.28515625" bestFit="1" customWidth="1"/>
    <col min="5" max="6" width="10.7109375" hidden="1" customWidth="1"/>
    <col min="7" max="11" width="11.85546875" hidden="1" customWidth="1"/>
    <col min="12" max="13" width="10.7109375" hidden="1" customWidth="1"/>
    <col min="14" max="17" width="11.85546875" hidden="1" customWidth="1"/>
    <col min="18" max="22" width="10.7109375" hidden="1" customWidth="1"/>
    <col min="23" max="23" width="29" hidden="1" customWidth="1"/>
    <col min="25" max="25" width="11.42578125" bestFit="1" customWidth="1"/>
    <col min="26" max="26" width="14.5703125" bestFit="1" customWidth="1"/>
    <col min="27" max="27" width="14.85546875" bestFit="1" customWidth="1"/>
    <col min="28" max="28" width="14.5703125" customWidth="1"/>
    <col min="29" max="29" width="14.140625" bestFit="1" customWidth="1"/>
    <col min="30" max="30" width="11.5703125" bestFit="1" customWidth="1"/>
    <col min="31" max="31" width="21.42578125" bestFit="1" customWidth="1"/>
  </cols>
  <sheetData>
    <row r="1" spans="1:31" x14ac:dyDescent="0.25">
      <c r="A1" t="s">
        <v>0</v>
      </c>
      <c r="B1" t="s">
        <v>1</v>
      </c>
      <c r="C1" t="s">
        <v>2</v>
      </c>
      <c r="D1" t="s">
        <v>3</v>
      </c>
      <c r="E1" s="1">
        <v>44475</v>
      </c>
      <c r="F1" s="1">
        <v>44476</v>
      </c>
      <c r="G1" s="1">
        <v>44482</v>
      </c>
      <c r="H1" s="1">
        <v>44483</v>
      </c>
      <c r="I1" s="1">
        <v>44489</v>
      </c>
      <c r="J1" s="1">
        <v>44490</v>
      </c>
      <c r="K1" s="1">
        <v>44496</v>
      </c>
      <c r="L1" s="1">
        <v>44503</v>
      </c>
      <c r="M1" s="1">
        <v>44504</v>
      </c>
      <c r="N1" s="1">
        <v>44510</v>
      </c>
      <c r="O1" s="1">
        <v>44518</v>
      </c>
      <c r="P1" s="1">
        <v>44524</v>
      </c>
      <c r="Q1" s="1">
        <v>44525</v>
      </c>
      <c r="R1" s="1">
        <v>44531</v>
      </c>
      <c r="S1" s="1">
        <v>44538</v>
      </c>
      <c r="T1" s="1">
        <v>44539</v>
      </c>
      <c r="U1" s="1">
        <v>44573</v>
      </c>
      <c r="V1" s="1">
        <v>44574</v>
      </c>
      <c r="W1" t="s">
        <v>59</v>
      </c>
      <c r="Y1" t="s">
        <v>49</v>
      </c>
      <c r="Z1" t="s">
        <v>50</v>
      </c>
      <c r="AA1" t="s">
        <v>60</v>
      </c>
      <c r="AC1" t="s">
        <v>57</v>
      </c>
      <c r="AD1" t="s">
        <v>58</v>
      </c>
      <c r="AE1" t="s">
        <v>61</v>
      </c>
    </row>
    <row r="2" spans="1:31" x14ac:dyDescent="0.25">
      <c r="E2">
        <v>2</v>
      </c>
      <c r="F2">
        <v>2</v>
      </c>
      <c r="G2">
        <v>2</v>
      </c>
      <c r="H2">
        <v>2</v>
      </c>
      <c r="I2">
        <v>2</v>
      </c>
      <c r="J2">
        <v>2</v>
      </c>
      <c r="K2">
        <v>2</v>
      </c>
      <c r="L2">
        <v>2</v>
      </c>
      <c r="M2">
        <v>2</v>
      </c>
      <c r="N2">
        <v>2</v>
      </c>
      <c r="O2">
        <v>2</v>
      </c>
      <c r="P2">
        <v>2</v>
      </c>
      <c r="Q2">
        <v>2</v>
      </c>
      <c r="R2">
        <v>2</v>
      </c>
      <c r="S2">
        <v>2</v>
      </c>
      <c r="T2">
        <v>2</v>
      </c>
      <c r="U2">
        <v>2</v>
      </c>
      <c r="V2">
        <v>2</v>
      </c>
      <c r="W2">
        <f>SUM((E2:V2))</f>
        <v>36</v>
      </c>
      <c r="AC2">
        <f>SUM(AC3:AC34)</f>
        <v>31</v>
      </c>
      <c r="AD2">
        <f>SUM(AD4:AD34)</f>
        <v>14</v>
      </c>
      <c r="AE2" s="2">
        <f>100*AD2/AC2</f>
        <v>45.161290322580648</v>
      </c>
    </row>
    <row r="3" spans="1:31" x14ac:dyDescent="0.25">
      <c r="A3">
        <v>1</v>
      </c>
      <c r="B3" t="s">
        <v>30</v>
      </c>
      <c r="C3" t="s">
        <v>31</v>
      </c>
      <c r="D3">
        <v>6925</v>
      </c>
      <c r="E3">
        <v>2</v>
      </c>
      <c r="F3">
        <v>2</v>
      </c>
      <c r="G3">
        <v>2</v>
      </c>
      <c r="H3">
        <v>2</v>
      </c>
      <c r="I3">
        <v>2</v>
      </c>
      <c r="J3">
        <v>2</v>
      </c>
      <c r="K3">
        <v>2</v>
      </c>
      <c r="L3">
        <v>2</v>
      </c>
      <c r="M3">
        <v>2</v>
      </c>
      <c r="N3">
        <v>2</v>
      </c>
      <c r="P3">
        <v>2</v>
      </c>
      <c r="Q3">
        <v>2</v>
      </c>
      <c r="R3">
        <v>2</v>
      </c>
      <c r="S3">
        <v>2</v>
      </c>
      <c r="U3">
        <v>2</v>
      </c>
      <c r="V3">
        <v>2</v>
      </c>
      <c r="W3" s="2">
        <f>100*SUM(E3:V3)/$W$2</f>
        <v>88.888888888888886</v>
      </c>
      <c r="Y3">
        <v>7</v>
      </c>
      <c r="Z3">
        <v>1</v>
      </c>
      <c r="AA3">
        <f t="shared" ref="AA3:AA10" si="0">IF(Z3&gt;=5,0.3*Y3+0.7*Z3,Z3)</f>
        <v>1</v>
      </c>
      <c r="AC3">
        <v>1</v>
      </c>
      <c r="AD3">
        <f>IF(AA3&gt;=5,1,0)</f>
        <v>0</v>
      </c>
    </row>
    <row r="4" spans="1:31" x14ac:dyDescent="0.25">
      <c r="A4">
        <v>2</v>
      </c>
      <c r="B4" t="s">
        <v>36</v>
      </c>
      <c r="C4" t="s">
        <v>13</v>
      </c>
      <c r="D4">
        <v>6843</v>
      </c>
      <c r="E4">
        <v>2</v>
      </c>
      <c r="F4">
        <v>2</v>
      </c>
      <c r="G4">
        <v>2</v>
      </c>
      <c r="H4">
        <v>2</v>
      </c>
      <c r="I4">
        <v>2</v>
      </c>
      <c r="J4">
        <v>2</v>
      </c>
      <c r="K4">
        <v>2</v>
      </c>
      <c r="L4">
        <v>2</v>
      </c>
      <c r="M4">
        <v>2</v>
      </c>
      <c r="N4">
        <v>2</v>
      </c>
      <c r="O4">
        <v>2</v>
      </c>
      <c r="P4">
        <v>2</v>
      </c>
      <c r="Q4">
        <v>2</v>
      </c>
      <c r="R4">
        <v>2</v>
      </c>
      <c r="S4">
        <v>2</v>
      </c>
      <c r="T4">
        <v>2</v>
      </c>
      <c r="U4">
        <v>2</v>
      </c>
      <c r="V4">
        <v>2</v>
      </c>
      <c r="W4" s="2">
        <f t="shared" ref="W4:W25" si="1">100*SUM(E4:V4)/$W$2</f>
        <v>100</v>
      </c>
      <c r="Y4">
        <v>7</v>
      </c>
      <c r="Z4">
        <v>6</v>
      </c>
      <c r="AA4">
        <f t="shared" si="0"/>
        <v>6.2999999999999989</v>
      </c>
      <c r="AC4">
        <v>1</v>
      </c>
      <c r="AD4">
        <f>IF(AA4&gt;=5,1,0)</f>
        <v>1</v>
      </c>
    </row>
    <row r="5" spans="1:31" x14ac:dyDescent="0.25">
      <c r="A5">
        <v>3</v>
      </c>
      <c r="B5" t="s">
        <v>62</v>
      </c>
      <c r="C5" t="s">
        <v>23</v>
      </c>
      <c r="D5">
        <v>6407</v>
      </c>
      <c r="E5">
        <v>2</v>
      </c>
      <c r="F5">
        <v>2</v>
      </c>
      <c r="G5">
        <v>2</v>
      </c>
      <c r="H5">
        <v>2</v>
      </c>
      <c r="I5">
        <v>2</v>
      </c>
      <c r="J5">
        <v>2</v>
      </c>
      <c r="K5">
        <v>2</v>
      </c>
      <c r="L5">
        <v>2</v>
      </c>
      <c r="M5">
        <v>2</v>
      </c>
      <c r="O5">
        <v>2</v>
      </c>
      <c r="P5">
        <v>2</v>
      </c>
      <c r="Q5">
        <v>2</v>
      </c>
      <c r="R5">
        <v>2</v>
      </c>
      <c r="T5">
        <v>2</v>
      </c>
      <c r="U5">
        <v>2</v>
      </c>
      <c r="V5">
        <v>2</v>
      </c>
      <c r="W5" s="2">
        <f t="shared" si="1"/>
        <v>88.888888888888886</v>
      </c>
      <c r="Y5">
        <v>5</v>
      </c>
      <c r="Z5">
        <v>5</v>
      </c>
      <c r="AA5">
        <f t="shared" si="0"/>
        <v>5</v>
      </c>
      <c r="AC5">
        <v>1</v>
      </c>
      <c r="AD5">
        <f t="shared" ref="AD5:AD29" si="2">IF(AA5&gt;=5,1,0)</f>
        <v>1</v>
      </c>
    </row>
    <row r="6" spans="1:31" x14ac:dyDescent="0.25">
      <c r="A6">
        <v>4</v>
      </c>
      <c r="B6" t="s">
        <v>63</v>
      </c>
      <c r="C6" t="s">
        <v>64</v>
      </c>
      <c r="D6">
        <v>6678</v>
      </c>
      <c r="W6" s="2"/>
      <c r="Y6">
        <v>7</v>
      </c>
      <c r="Z6">
        <v>5</v>
      </c>
      <c r="AA6">
        <f t="shared" si="0"/>
        <v>5.6</v>
      </c>
      <c r="AC6">
        <v>1</v>
      </c>
      <c r="AD6">
        <f t="shared" si="2"/>
        <v>1</v>
      </c>
    </row>
    <row r="7" spans="1:31" x14ac:dyDescent="0.25">
      <c r="A7">
        <v>5</v>
      </c>
      <c r="B7" t="s">
        <v>42</v>
      </c>
      <c r="C7" t="s">
        <v>43</v>
      </c>
      <c r="D7">
        <v>6733</v>
      </c>
      <c r="G7">
        <v>2</v>
      </c>
      <c r="H7">
        <v>2</v>
      </c>
      <c r="I7">
        <v>2</v>
      </c>
      <c r="J7">
        <v>2</v>
      </c>
      <c r="K7">
        <v>2</v>
      </c>
      <c r="L7">
        <v>2</v>
      </c>
      <c r="M7">
        <v>2</v>
      </c>
      <c r="N7">
        <v>2</v>
      </c>
      <c r="O7">
        <v>2</v>
      </c>
      <c r="P7">
        <v>2</v>
      </c>
      <c r="Q7">
        <v>2</v>
      </c>
      <c r="R7">
        <v>2</v>
      </c>
      <c r="S7">
        <v>2</v>
      </c>
      <c r="T7">
        <v>2</v>
      </c>
      <c r="U7">
        <v>2</v>
      </c>
      <c r="V7">
        <v>2</v>
      </c>
      <c r="W7" s="2">
        <f t="shared" si="1"/>
        <v>88.888888888888886</v>
      </c>
      <c r="Y7">
        <v>8</v>
      </c>
      <c r="Z7">
        <v>5</v>
      </c>
      <c r="AA7">
        <f t="shared" si="0"/>
        <v>5.9</v>
      </c>
      <c r="AC7">
        <v>1</v>
      </c>
      <c r="AD7">
        <f t="shared" si="2"/>
        <v>1</v>
      </c>
    </row>
    <row r="8" spans="1:31" x14ac:dyDescent="0.25">
      <c r="A8">
        <v>6</v>
      </c>
      <c r="B8" t="s">
        <v>24</v>
      </c>
      <c r="C8" t="s">
        <v>15</v>
      </c>
      <c r="D8">
        <v>6816</v>
      </c>
      <c r="E8">
        <v>2</v>
      </c>
      <c r="F8">
        <v>2</v>
      </c>
      <c r="G8">
        <v>2</v>
      </c>
      <c r="H8">
        <v>2</v>
      </c>
      <c r="I8">
        <v>2</v>
      </c>
      <c r="J8">
        <v>2</v>
      </c>
      <c r="K8">
        <v>2</v>
      </c>
      <c r="L8">
        <v>2</v>
      </c>
      <c r="M8">
        <v>2</v>
      </c>
      <c r="N8">
        <v>2</v>
      </c>
      <c r="O8">
        <v>2</v>
      </c>
      <c r="P8">
        <v>2</v>
      </c>
      <c r="Q8">
        <v>2</v>
      </c>
      <c r="R8">
        <v>2</v>
      </c>
      <c r="S8">
        <v>2</v>
      </c>
      <c r="T8">
        <v>2</v>
      </c>
      <c r="U8">
        <v>2</v>
      </c>
      <c r="V8">
        <v>2</v>
      </c>
      <c r="W8" s="2">
        <f t="shared" si="1"/>
        <v>100</v>
      </c>
      <c r="Y8">
        <v>8</v>
      </c>
      <c r="Z8">
        <v>2</v>
      </c>
      <c r="AA8">
        <f t="shared" si="0"/>
        <v>2</v>
      </c>
      <c r="AC8">
        <v>1</v>
      </c>
      <c r="AD8">
        <f t="shared" si="2"/>
        <v>0</v>
      </c>
    </row>
    <row r="9" spans="1:31" x14ac:dyDescent="0.25">
      <c r="A9">
        <v>7</v>
      </c>
      <c r="B9" t="s">
        <v>7</v>
      </c>
      <c r="C9" t="s">
        <v>8</v>
      </c>
      <c r="D9">
        <v>6822</v>
      </c>
      <c r="E9">
        <v>2</v>
      </c>
      <c r="F9">
        <v>2</v>
      </c>
      <c r="G9">
        <v>2</v>
      </c>
      <c r="H9">
        <v>2</v>
      </c>
      <c r="I9">
        <v>2</v>
      </c>
      <c r="J9">
        <v>2</v>
      </c>
      <c r="K9">
        <v>2</v>
      </c>
      <c r="L9">
        <v>2</v>
      </c>
      <c r="M9">
        <v>2</v>
      </c>
      <c r="N9">
        <v>2</v>
      </c>
      <c r="O9">
        <v>2</v>
      </c>
      <c r="P9">
        <v>2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 s="2">
        <f t="shared" si="1"/>
        <v>100</v>
      </c>
      <c r="Y9">
        <v>8</v>
      </c>
      <c r="Z9">
        <v>5</v>
      </c>
      <c r="AA9">
        <f t="shared" si="0"/>
        <v>5.9</v>
      </c>
      <c r="AC9">
        <v>1</v>
      </c>
      <c r="AD9">
        <f t="shared" si="2"/>
        <v>1</v>
      </c>
    </row>
    <row r="10" spans="1:31" x14ac:dyDescent="0.25">
      <c r="A10">
        <v>8</v>
      </c>
      <c r="B10" t="s">
        <v>17</v>
      </c>
      <c r="C10" t="s">
        <v>18</v>
      </c>
      <c r="D10">
        <v>6823</v>
      </c>
      <c r="E10">
        <v>2</v>
      </c>
      <c r="F10">
        <v>2</v>
      </c>
      <c r="H10">
        <v>2</v>
      </c>
      <c r="I10">
        <v>2</v>
      </c>
      <c r="J10">
        <v>2</v>
      </c>
      <c r="K10">
        <v>2</v>
      </c>
      <c r="L10">
        <v>2</v>
      </c>
      <c r="M10">
        <v>2</v>
      </c>
      <c r="N10">
        <v>2</v>
      </c>
      <c r="O10">
        <v>2</v>
      </c>
      <c r="P10">
        <v>2</v>
      </c>
      <c r="Q10">
        <v>2</v>
      </c>
      <c r="R10">
        <v>2</v>
      </c>
      <c r="T10">
        <v>2</v>
      </c>
      <c r="U10">
        <v>2</v>
      </c>
      <c r="V10">
        <v>2</v>
      </c>
      <c r="W10" s="2">
        <f t="shared" si="1"/>
        <v>88.888888888888886</v>
      </c>
      <c r="Y10">
        <v>9</v>
      </c>
      <c r="Z10">
        <v>2</v>
      </c>
      <c r="AA10">
        <f t="shared" si="0"/>
        <v>2</v>
      </c>
      <c r="AC10">
        <v>1</v>
      </c>
      <c r="AD10">
        <f t="shared" si="2"/>
        <v>0</v>
      </c>
    </row>
    <row r="11" spans="1:31" x14ac:dyDescent="0.25">
      <c r="A11">
        <v>9</v>
      </c>
      <c r="B11" t="s">
        <v>44</v>
      </c>
      <c r="C11" t="s">
        <v>45</v>
      </c>
      <c r="D11">
        <v>6596</v>
      </c>
      <c r="H11">
        <v>2</v>
      </c>
      <c r="I11">
        <v>2</v>
      </c>
      <c r="J11">
        <v>2</v>
      </c>
      <c r="K11">
        <v>2</v>
      </c>
      <c r="L11">
        <v>2</v>
      </c>
      <c r="M11">
        <v>2</v>
      </c>
      <c r="N11">
        <v>2</v>
      </c>
      <c r="O11">
        <v>2</v>
      </c>
      <c r="Q11">
        <v>2</v>
      </c>
      <c r="S11">
        <v>2</v>
      </c>
      <c r="T11">
        <v>2</v>
      </c>
      <c r="U11">
        <v>2</v>
      </c>
      <c r="V11">
        <v>2</v>
      </c>
      <c r="W11" s="2">
        <f t="shared" si="1"/>
        <v>72.222222222222229</v>
      </c>
      <c r="Y11">
        <v>3</v>
      </c>
      <c r="Z11">
        <v>2</v>
      </c>
      <c r="AA11">
        <f t="shared" ref="AA11:AA21" si="3">IF(Z11&gt;=5,0.3*Y11+0.7*Z11,Z11)</f>
        <v>2</v>
      </c>
      <c r="AC11">
        <v>1</v>
      </c>
      <c r="AD11">
        <f t="shared" si="2"/>
        <v>0</v>
      </c>
    </row>
    <row r="12" spans="1:31" x14ac:dyDescent="0.25">
      <c r="A12">
        <v>10</v>
      </c>
      <c r="B12" t="s">
        <v>55</v>
      </c>
      <c r="C12" t="s">
        <v>56</v>
      </c>
      <c r="D12">
        <v>6640</v>
      </c>
      <c r="W12" s="2"/>
      <c r="Y12">
        <v>5</v>
      </c>
      <c r="Z12">
        <v>6</v>
      </c>
      <c r="AA12">
        <f t="shared" si="3"/>
        <v>5.6999999999999993</v>
      </c>
      <c r="AC12">
        <v>1</v>
      </c>
      <c r="AD12">
        <f t="shared" si="2"/>
        <v>1</v>
      </c>
    </row>
    <row r="13" spans="1:31" x14ac:dyDescent="0.25">
      <c r="A13">
        <v>11</v>
      </c>
      <c r="B13" t="s">
        <v>29</v>
      </c>
      <c r="C13" t="s">
        <v>26</v>
      </c>
      <c r="D13">
        <v>6825</v>
      </c>
      <c r="E13">
        <v>2</v>
      </c>
      <c r="F13">
        <v>2</v>
      </c>
      <c r="G13">
        <v>2</v>
      </c>
      <c r="H13">
        <v>2</v>
      </c>
      <c r="I13">
        <v>2</v>
      </c>
      <c r="J13">
        <v>2</v>
      </c>
      <c r="K13">
        <v>2</v>
      </c>
      <c r="L13">
        <v>2</v>
      </c>
      <c r="M13">
        <v>2</v>
      </c>
      <c r="N13">
        <v>2</v>
      </c>
      <c r="O13">
        <v>2</v>
      </c>
      <c r="P13">
        <v>2</v>
      </c>
      <c r="Q13">
        <v>2</v>
      </c>
      <c r="R13">
        <v>2</v>
      </c>
      <c r="S13">
        <v>2</v>
      </c>
      <c r="T13">
        <v>2</v>
      </c>
      <c r="U13">
        <v>2</v>
      </c>
      <c r="V13">
        <v>2</v>
      </c>
      <c r="W13" s="2">
        <f t="shared" si="1"/>
        <v>100</v>
      </c>
      <c r="Y13">
        <v>7</v>
      </c>
      <c r="Z13">
        <v>5</v>
      </c>
      <c r="AA13">
        <f t="shared" si="3"/>
        <v>5.6</v>
      </c>
      <c r="AC13">
        <v>1</v>
      </c>
      <c r="AD13">
        <f t="shared" si="2"/>
        <v>1</v>
      </c>
    </row>
    <row r="14" spans="1:31" x14ac:dyDescent="0.25">
      <c r="A14">
        <v>12</v>
      </c>
      <c r="B14" t="s">
        <v>5</v>
      </c>
      <c r="C14" t="s">
        <v>6</v>
      </c>
      <c r="D14">
        <v>6890</v>
      </c>
      <c r="E14">
        <v>2</v>
      </c>
      <c r="F14">
        <v>2</v>
      </c>
      <c r="G14">
        <v>2</v>
      </c>
      <c r="H14">
        <v>2</v>
      </c>
      <c r="I14">
        <v>2</v>
      </c>
      <c r="J14">
        <v>2</v>
      </c>
      <c r="K14">
        <v>2</v>
      </c>
      <c r="L14">
        <v>2</v>
      </c>
      <c r="M14">
        <v>2</v>
      </c>
      <c r="N14">
        <v>2</v>
      </c>
      <c r="O14">
        <v>2</v>
      </c>
      <c r="P14">
        <v>2</v>
      </c>
      <c r="Q14">
        <v>2</v>
      </c>
      <c r="R14">
        <v>2</v>
      </c>
      <c r="S14">
        <v>2</v>
      </c>
      <c r="T14">
        <v>2</v>
      </c>
      <c r="U14">
        <v>2</v>
      </c>
      <c r="V14">
        <v>2</v>
      </c>
      <c r="W14" s="2">
        <f t="shared" si="1"/>
        <v>100</v>
      </c>
      <c r="Y14">
        <v>8</v>
      </c>
      <c r="Z14">
        <v>5</v>
      </c>
      <c r="AA14">
        <f t="shared" si="3"/>
        <v>5.9</v>
      </c>
      <c r="AC14">
        <v>1</v>
      </c>
      <c r="AD14">
        <f t="shared" si="2"/>
        <v>1</v>
      </c>
    </row>
    <row r="15" spans="1:31" x14ac:dyDescent="0.25">
      <c r="A15">
        <v>13</v>
      </c>
      <c r="B15" t="s">
        <v>38</v>
      </c>
      <c r="C15" t="s">
        <v>13</v>
      </c>
      <c r="D15">
        <v>6898</v>
      </c>
      <c r="E15">
        <v>2</v>
      </c>
      <c r="F15">
        <v>2</v>
      </c>
      <c r="G15">
        <v>2</v>
      </c>
      <c r="I15">
        <v>2</v>
      </c>
      <c r="K15">
        <v>2</v>
      </c>
      <c r="L15">
        <v>2</v>
      </c>
      <c r="M15">
        <v>2</v>
      </c>
      <c r="N15">
        <v>2</v>
      </c>
      <c r="O15">
        <v>2</v>
      </c>
      <c r="P15">
        <v>2</v>
      </c>
      <c r="Q15">
        <v>2</v>
      </c>
      <c r="R15">
        <v>2</v>
      </c>
      <c r="S15">
        <v>2</v>
      </c>
      <c r="T15">
        <v>2</v>
      </c>
      <c r="U15">
        <v>2</v>
      </c>
      <c r="V15">
        <v>2</v>
      </c>
      <c r="W15" s="2">
        <f t="shared" si="1"/>
        <v>88.888888888888886</v>
      </c>
      <c r="Y15">
        <v>7</v>
      </c>
      <c r="Z15">
        <v>0</v>
      </c>
      <c r="AA15">
        <f t="shared" si="3"/>
        <v>0</v>
      </c>
      <c r="AC15">
        <v>1</v>
      </c>
      <c r="AD15">
        <f t="shared" si="2"/>
        <v>0</v>
      </c>
    </row>
    <row r="16" spans="1:31" x14ac:dyDescent="0.25">
      <c r="A16">
        <v>14</v>
      </c>
      <c r="B16" t="s">
        <v>16</v>
      </c>
      <c r="C16" t="s">
        <v>46</v>
      </c>
      <c r="D16">
        <v>6862</v>
      </c>
      <c r="E16">
        <v>2</v>
      </c>
      <c r="G16">
        <v>2</v>
      </c>
      <c r="H16">
        <v>2</v>
      </c>
      <c r="I16">
        <v>2</v>
      </c>
      <c r="J16">
        <v>2</v>
      </c>
      <c r="L16">
        <v>2</v>
      </c>
      <c r="M16">
        <v>2</v>
      </c>
      <c r="Q16">
        <v>2</v>
      </c>
      <c r="R16">
        <v>2</v>
      </c>
      <c r="S16">
        <v>2</v>
      </c>
      <c r="T16">
        <v>2</v>
      </c>
      <c r="U16">
        <v>2</v>
      </c>
      <c r="V16">
        <v>2</v>
      </c>
      <c r="W16" s="2">
        <f t="shared" si="1"/>
        <v>72.222222222222229</v>
      </c>
      <c r="Y16">
        <v>7</v>
      </c>
      <c r="Z16">
        <v>1</v>
      </c>
      <c r="AA16">
        <f t="shared" si="3"/>
        <v>1</v>
      </c>
      <c r="AC16">
        <v>1</v>
      </c>
      <c r="AD16">
        <f t="shared" si="2"/>
        <v>0</v>
      </c>
    </row>
    <row r="17" spans="1:30" x14ac:dyDescent="0.25">
      <c r="A17">
        <v>15</v>
      </c>
      <c r="B17" t="s">
        <v>65</v>
      </c>
      <c r="C17" t="s">
        <v>32</v>
      </c>
      <c r="D17">
        <v>6236</v>
      </c>
      <c r="W17" s="2"/>
      <c r="Y17">
        <v>8</v>
      </c>
      <c r="Z17">
        <v>3.5</v>
      </c>
      <c r="AA17">
        <f t="shared" si="3"/>
        <v>3.5</v>
      </c>
      <c r="AC17">
        <v>1</v>
      </c>
      <c r="AD17">
        <f t="shared" si="2"/>
        <v>0</v>
      </c>
    </row>
    <row r="18" spans="1:30" x14ac:dyDescent="0.25">
      <c r="A18">
        <v>16</v>
      </c>
      <c r="B18" t="s">
        <v>22</v>
      </c>
      <c r="C18" t="s">
        <v>23</v>
      </c>
      <c r="D18">
        <v>6582</v>
      </c>
      <c r="E18">
        <v>2</v>
      </c>
      <c r="F18">
        <v>2</v>
      </c>
      <c r="G18">
        <v>2</v>
      </c>
      <c r="H18">
        <v>2</v>
      </c>
      <c r="I18">
        <v>2</v>
      </c>
      <c r="J18">
        <v>2</v>
      </c>
      <c r="K18">
        <v>2</v>
      </c>
      <c r="M18">
        <v>2</v>
      </c>
      <c r="N18">
        <v>2</v>
      </c>
      <c r="O18">
        <v>2</v>
      </c>
      <c r="P18">
        <v>2</v>
      </c>
      <c r="S18">
        <v>2</v>
      </c>
      <c r="U18">
        <v>2</v>
      </c>
      <c r="W18" s="2">
        <f t="shared" si="1"/>
        <v>72.222222222222229</v>
      </c>
      <c r="Y18">
        <v>8</v>
      </c>
      <c r="Z18">
        <v>5</v>
      </c>
      <c r="AA18">
        <f t="shared" si="3"/>
        <v>5.9</v>
      </c>
      <c r="AC18">
        <v>1</v>
      </c>
      <c r="AD18">
        <f t="shared" si="2"/>
        <v>1</v>
      </c>
    </row>
    <row r="19" spans="1:30" x14ac:dyDescent="0.25">
      <c r="A19">
        <v>17</v>
      </c>
      <c r="B19" t="s">
        <v>54</v>
      </c>
      <c r="C19" t="s">
        <v>21</v>
      </c>
      <c r="D19">
        <v>6735</v>
      </c>
      <c r="W19" s="2"/>
      <c r="Y19">
        <v>9</v>
      </c>
      <c r="Z19">
        <v>5</v>
      </c>
      <c r="AA19">
        <f t="shared" si="3"/>
        <v>6.1999999999999993</v>
      </c>
      <c r="AC19">
        <v>1</v>
      </c>
      <c r="AD19">
        <f t="shared" si="2"/>
        <v>1</v>
      </c>
    </row>
    <row r="20" spans="1:30" x14ac:dyDescent="0.25">
      <c r="A20">
        <v>18</v>
      </c>
      <c r="B20" t="s">
        <v>40</v>
      </c>
      <c r="C20" t="s">
        <v>41</v>
      </c>
      <c r="D20">
        <v>6855</v>
      </c>
      <c r="G20">
        <v>2</v>
      </c>
      <c r="H20">
        <v>2</v>
      </c>
      <c r="I20">
        <v>2</v>
      </c>
      <c r="J20">
        <v>2</v>
      </c>
      <c r="K20">
        <v>2</v>
      </c>
      <c r="L20">
        <v>2</v>
      </c>
      <c r="M20">
        <v>2</v>
      </c>
      <c r="N20">
        <v>2</v>
      </c>
      <c r="O20">
        <v>2</v>
      </c>
      <c r="P20">
        <v>2</v>
      </c>
      <c r="Q20">
        <v>2</v>
      </c>
      <c r="R20">
        <v>2</v>
      </c>
      <c r="S20">
        <v>2</v>
      </c>
      <c r="T20">
        <v>2</v>
      </c>
      <c r="U20">
        <v>2</v>
      </c>
      <c r="V20">
        <v>2</v>
      </c>
      <c r="W20" s="2">
        <f t="shared" si="1"/>
        <v>88.888888888888886</v>
      </c>
      <c r="Y20">
        <v>7</v>
      </c>
      <c r="Z20">
        <v>3</v>
      </c>
      <c r="AA20">
        <f t="shared" si="3"/>
        <v>3</v>
      </c>
      <c r="AC20">
        <v>1</v>
      </c>
      <c r="AD20">
        <f t="shared" si="2"/>
        <v>0</v>
      </c>
    </row>
    <row r="21" spans="1:30" x14ac:dyDescent="0.25">
      <c r="A21">
        <v>19</v>
      </c>
      <c r="B21" t="s">
        <v>39</v>
      </c>
      <c r="C21" t="s">
        <v>15</v>
      </c>
      <c r="D21">
        <v>6688</v>
      </c>
      <c r="G21">
        <v>2</v>
      </c>
      <c r="H21">
        <v>2</v>
      </c>
      <c r="I21">
        <v>2</v>
      </c>
      <c r="J21">
        <v>2</v>
      </c>
      <c r="K21">
        <v>2</v>
      </c>
      <c r="L21">
        <v>2</v>
      </c>
      <c r="M21">
        <v>2</v>
      </c>
      <c r="N21">
        <v>2</v>
      </c>
      <c r="O21">
        <v>2</v>
      </c>
      <c r="Q21">
        <v>2</v>
      </c>
      <c r="R21">
        <v>2</v>
      </c>
      <c r="S21">
        <v>2</v>
      </c>
      <c r="T21">
        <v>2</v>
      </c>
      <c r="U21">
        <v>2</v>
      </c>
      <c r="V21">
        <v>2</v>
      </c>
      <c r="W21" s="2">
        <f t="shared" si="1"/>
        <v>83.333333333333329</v>
      </c>
      <c r="Y21">
        <v>9</v>
      </c>
      <c r="Z21">
        <v>3</v>
      </c>
      <c r="AA21">
        <f t="shared" si="3"/>
        <v>3</v>
      </c>
      <c r="AC21">
        <v>1</v>
      </c>
      <c r="AD21">
        <f t="shared" si="2"/>
        <v>0</v>
      </c>
    </row>
    <row r="22" spans="1:30" x14ac:dyDescent="0.25">
      <c r="A22">
        <v>20</v>
      </c>
      <c r="B22" t="s">
        <v>19</v>
      </c>
      <c r="C22" t="s">
        <v>20</v>
      </c>
      <c r="D22">
        <v>6893</v>
      </c>
      <c r="E22">
        <v>2</v>
      </c>
      <c r="F22">
        <v>2</v>
      </c>
      <c r="G22">
        <v>2</v>
      </c>
      <c r="H22">
        <v>2</v>
      </c>
      <c r="I22">
        <v>2</v>
      </c>
      <c r="J22">
        <v>2</v>
      </c>
      <c r="K22">
        <v>2</v>
      </c>
      <c r="L22">
        <v>2</v>
      </c>
      <c r="N22">
        <v>2</v>
      </c>
      <c r="O22">
        <v>2</v>
      </c>
      <c r="P22">
        <v>2</v>
      </c>
      <c r="Q22">
        <v>2</v>
      </c>
      <c r="S22">
        <v>2</v>
      </c>
      <c r="T22">
        <v>2</v>
      </c>
      <c r="U22">
        <v>2</v>
      </c>
      <c r="V22">
        <v>2</v>
      </c>
      <c r="W22" s="2">
        <f t="shared" si="1"/>
        <v>88.888888888888886</v>
      </c>
      <c r="Y22">
        <v>8</v>
      </c>
      <c r="Z22">
        <v>1.5</v>
      </c>
      <c r="AA22">
        <f t="shared" ref="AA22:AA23" si="4">IF(Z22&gt;=5,0.3*Y22+0.7*Z22,Z22)</f>
        <v>1.5</v>
      </c>
      <c r="AC22">
        <v>1</v>
      </c>
      <c r="AD22">
        <f t="shared" si="2"/>
        <v>0</v>
      </c>
    </row>
    <row r="23" spans="1:30" x14ac:dyDescent="0.25">
      <c r="A23">
        <v>21</v>
      </c>
      <c r="B23" t="s">
        <v>28</v>
      </c>
      <c r="C23" t="s">
        <v>27</v>
      </c>
      <c r="D23">
        <v>6884</v>
      </c>
      <c r="E23">
        <v>2</v>
      </c>
      <c r="F23">
        <v>2</v>
      </c>
      <c r="G23">
        <v>2</v>
      </c>
      <c r="H23">
        <v>2</v>
      </c>
      <c r="I23">
        <v>2</v>
      </c>
      <c r="J23">
        <v>2</v>
      </c>
      <c r="K23">
        <v>2</v>
      </c>
      <c r="L23">
        <v>2</v>
      </c>
      <c r="M23">
        <v>2</v>
      </c>
      <c r="N23">
        <v>2</v>
      </c>
      <c r="O23">
        <v>2</v>
      </c>
      <c r="Q23">
        <v>2</v>
      </c>
      <c r="R23">
        <v>2</v>
      </c>
      <c r="S23">
        <v>2</v>
      </c>
      <c r="U23">
        <v>2</v>
      </c>
      <c r="V23">
        <v>2</v>
      </c>
      <c r="W23" s="2">
        <f t="shared" si="1"/>
        <v>88.888888888888886</v>
      </c>
      <c r="Y23">
        <v>8</v>
      </c>
      <c r="Z23">
        <v>3</v>
      </c>
      <c r="AA23">
        <f t="shared" si="4"/>
        <v>3</v>
      </c>
      <c r="AC23">
        <v>1</v>
      </c>
      <c r="AD23">
        <f t="shared" si="2"/>
        <v>0</v>
      </c>
    </row>
    <row r="24" spans="1:30" x14ac:dyDescent="0.25">
      <c r="A24">
        <v>22</v>
      </c>
      <c r="B24" t="s">
        <v>37</v>
      </c>
      <c r="C24" t="s">
        <v>4</v>
      </c>
      <c r="D24">
        <v>6769</v>
      </c>
      <c r="W24" s="2"/>
      <c r="Y24">
        <v>7</v>
      </c>
      <c r="Z24">
        <v>5</v>
      </c>
      <c r="AA24">
        <f>IF(Z24&gt;=5,0.3*Y24+0.7*Z24,Z24)</f>
        <v>5.6</v>
      </c>
      <c r="AC24">
        <v>1</v>
      </c>
      <c r="AD24">
        <f t="shared" si="2"/>
        <v>1</v>
      </c>
    </row>
    <row r="25" spans="1:30" x14ac:dyDescent="0.25">
      <c r="A25">
        <v>23</v>
      </c>
      <c r="B25" t="s">
        <v>12</v>
      </c>
      <c r="C25" t="s">
        <v>13</v>
      </c>
      <c r="D25">
        <v>6710</v>
      </c>
      <c r="E25">
        <v>2</v>
      </c>
      <c r="F25">
        <v>2</v>
      </c>
      <c r="G25">
        <v>2</v>
      </c>
      <c r="H25">
        <v>2</v>
      </c>
      <c r="I25">
        <v>2</v>
      </c>
      <c r="J25">
        <v>2</v>
      </c>
      <c r="K25">
        <v>2</v>
      </c>
      <c r="L25">
        <v>2</v>
      </c>
      <c r="M25">
        <v>2</v>
      </c>
      <c r="N25">
        <v>2</v>
      </c>
      <c r="O25">
        <v>2</v>
      </c>
      <c r="P25">
        <v>2</v>
      </c>
      <c r="Q25">
        <v>2</v>
      </c>
      <c r="R25">
        <v>2</v>
      </c>
      <c r="S25">
        <v>2</v>
      </c>
      <c r="T25">
        <v>2</v>
      </c>
      <c r="U25">
        <v>2</v>
      </c>
      <c r="V25">
        <v>2</v>
      </c>
      <c r="W25" s="2">
        <f t="shared" si="1"/>
        <v>100</v>
      </c>
      <c r="Y25">
        <v>8</v>
      </c>
      <c r="Z25">
        <v>1</v>
      </c>
      <c r="AA25">
        <f>IF(Z25&gt;=5,0.3*Y25+0.7*Z25,Z25)</f>
        <v>1</v>
      </c>
      <c r="AC25">
        <v>1</v>
      </c>
      <c r="AD25">
        <f t="shared" si="2"/>
        <v>0</v>
      </c>
    </row>
    <row r="26" spans="1:30" x14ac:dyDescent="0.25">
      <c r="A26">
        <v>24</v>
      </c>
      <c r="B26" t="s">
        <v>51</v>
      </c>
      <c r="C26" t="s">
        <v>52</v>
      </c>
      <c r="D26">
        <v>6410</v>
      </c>
      <c r="W26" s="2"/>
      <c r="Y26">
        <v>5</v>
      </c>
      <c r="Z26">
        <v>5</v>
      </c>
      <c r="AA26">
        <f>IF(Z26&gt;=5,0.3*Y26+0.7*Z26,Z26)</f>
        <v>5</v>
      </c>
      <c r="AC26">
        <v>1</v>
      </c>
      <c r="AD26">
        <f t="shared" si="2"/>
        <v>1</v>
      </c>
    </row>
    <row r="27" spans="1:30" x14ac:dyDescent="0.25">
      <c r="A27">
        <v>25</v>
      </c>
      <c r="B27" t="s">
        <v>10</v>
      </c>
      <c r="C27" t="s">
        <v>11</v>
      </c>
      <c r="D27">
        <v>6923</v>
      </c>
      <c r="E27">
        <v>2</v>
      </c>
      <c r="F27">
        <v>2</v>
      </c>
      <c r="G27">
        <v>2</v>
      </c>
      <c r="H27">
        <v>2</v>
      </c>
      <c r="L27">
        <v>2</v>
      </c>
      <c r="M27">
        <v>2</v>
      </c>
      <c r="N27">
        <v>2</v>
      </c>
      <c r="O27">
        <v>2</v>
      </c>
      <c r="P27">
        <v>2</v>
      </c>
      <c r="Q27">
        <v>2</v>
      </c>
      <c r="R27">
        <v>2</v>
      </c>
      <c r="S27">
        <v>2</v>
      </c>
      <c r="T27">
        <v>2</v>
      </c>
      <c r="U27">
        <v>2</v>
      </c>
      <c r="V27">
        <v>2</v>
      </c>
      <c r="W27" s="2">
        <f t="shared" ref="W27:W29" si="5">100*SUM(E27:V27)/$W$2</f>
        <v>83.333333333333329</v>
      </c>
      <c r="Y27">
        <v>9</v>
      </c>
      <c r="Z27">
        <v>5</v>
      </c>
      <c r="AA27">
        <f>IF(Z27&gt;=5,0.3*Y27+0.7*Z27,Z27)</f>
        <v>6.1999999999999993</v>
      </c>
      <c r="AC27">
        <v>1</v>
      </c>
      <c r="AD27">
        <f t="shared" si="2"/>
        <v>1</v>
      </c>
    </row>
    <row r="28" spans="1:30" x14ac:dyDescent="0.25">
      <c r="A28">
        <v>26</v>
      </c>
      <c r="B28" t="s">
        <v>34</v>
      </c>
      <c r="C28" t="s">
        <v>35</v>
      </c>
      <c r="D28">
        <v>6725</v>
      </c>
      <c r="E28">
        <v>2</v>
      </c>
      <c r="F28">
        <v>2</v>
      </c>
      <c r="G28">
        <v>2</v>
      </c>
      <c r="H28">
        <v>2</v>
      </c>
      <c r="I28">
        <v>2</v>
      </c>
      <c r="J28">
        <v>2</v>
      </c>
      <c r="K28">
        <v>2</v>
      </c>
      <c r="L28">
        <v>2</v>
      </c>
      <c r="N28">
        <v>2</v>
      </c>
      <c r="O28">
        <v>2</v>
      </c>
      <c r="P28">
        <v>2</v>
      </c>
      <c r="Q28">
        <v>2</v>
      </c>
      <c r="R28">
        <v>2</v>
      </c>
      <c r="S28">
        <v>2</v>
      </c>
      <c r="T28">
        <v>2</v>
      </c>
      <c r="U28">
        <v>2</v>
      </c>
      <c r="W28" s="2">
        <f t="shared" si="5"/>
        <v>88.888888888888886</v>
      </c>
      <c r="Y28">
        <v>8</v>
      </c>
      <c r="Z28">
        <v>3.5</v>
      </c>
      <c r="AA28">
        <f>IF(Z28&gt;=5,0.3*Y28+0.7*Z28,Z28)</f>
        <v>3.5</v>
      </c>
      <c r="AC28">
        <v>1</v>
      </c>
      <c r="AD28">
        <f t="shared" si="2"/>
        <v>0</v>
      </c>
    </row>
    <row r="29" spans="1:30" x14ac:dyDescent="0.25">
      <c r="A29">
        <v>27</v>
      </c>
      <c r="B29" t="s">
        <v>47</v>
      </c>
      <c r="C29" t="s">
        <v>48</v>
      </c>
      <c r="D29">
        <v>6980</v>
      </c>
      <c r="L29">
        <v>2</v>
      </c>
      <c r="N29">
        <v>2</v>
      </c>
      <c r="O29">
        <v>2</v>
      </c>
      <c r="P29">
        <v>2</v>
      </c>
      <c r="Q29">
        <v>2</v>
      </c>
      <c r="R29">
        <v>2</v>
      </c>
      <c r="U29">
        <v>2</v>
      </c>
      <c r="V29">
        <v>2</v>
      </c>
      <c r="W29" s="2">
        <f t="shared" si="5"/>
        <v>44.444444444444443</v>
      </c>
      <c r="Z29">
        <v>2</v>
      </c>
      <c r="AD29">
        <f t="shared" si="2"/>
        <v>0</v>
      </c>
    </row>
    <row r="30" spans="1:30" x14ac:dyDescent="0.25">
      <c r="A30">
        <v>28</v>
      </c>
      <c r="B30" t="s">
        <v>33</v>
      </c>
      <c r="C30" t="s">
        <v>25</v>
      </c>
      <c r="D30">
        <v>6812</v>
      </c>
      <c r="E30">
        <v>2</v>
      </c>
      <c r="G30">
        <v>2</v>
      </c>
      <c r="H30">
        <v>2</v>
      </c>
      <c r="I30">
        <v>2</v>
      </c>
      <c r="J30">
        <v>2</v>
      </c>
      <c r="K30">
        <v>2</v>
      </c>
      <c r="L30">
        <v>2</v>
      </c>
      <c r="M30">
        <v>2</v>
      </c>
      <c r="N30">
        <v>2</v>
      </c>
      <c r="O30">
        <v>2</v>
      </c>
      <c r="P30">
        <v>2</v>
      </c>
      <c r="Q30">
        <v>2</v>
      </c>
      <c r="R30">
        <v>2</v>
      </c>
      <c r="S30">
        <v>2</v>
      </c>
      <c r="T30">
        <v>2</v>
      </c>
      <c r="U30">
        <v>2</v>
      </c>
      <c r="V30">
        <v>2</v>
      </c>
      <c r="W30" s="2">
        <f t="shared" ref="W30" si="6">100*SUM(E30:V30)/$W$2</f>
        <v>94.444444444444443</v>
      </c>
      <c r="Y30">
        <v>7</v>
      </c>
      <c r="Z30">
        <v>3</v>
      </c>
      <c r="AA30">
        <f>IF(Z30&gt;=5,0.3*Y30+0.7*Z30,Z30)</f>
        <v>3</v>
      </c>
      <c r="AC30">
        <v>1</v>
      </c>
    </row>
    <row r="31" spans="1:30" x14ac:dyDescent="0.25">
      <c r="A31">
        <v>29</v>
      </c>
      <c r="B31" t="s">
        <v>66</v>
      </c>
      <c r="C31" t="s">
        <v>15</v>
      </c>
      <c r="D31">
        <v>6262</v>
      </c>
      <c r="W31" s="2"/>
      <c r="Y31">
        <v>6</v>
      </c>
      <c r="Z31">
        <v>3</v>
      </c>
      <c r="AA31">
        <f>IF(Z31&gt;=5,0.3*Y31+0.7*Z31,Z31)</f>
        <v>3</v>
      </c>
      <c r="AC31">
        <v>1</v>
      </c>
      <c r="AD31">
        <f t="shared" ref="AD31" si="7">IF(AA31&gt;=5,1,0)</f>
        <v>0</v>
      </c>
    </row>
    <row r="32" spans="1:30" x14ac:dyDescent="0.25">
      <c r="A32">
        <v>30</v>
      </c>
      <c r="B32" t="s">
        <v>14</v>
      </c>
      <c r="C32" t="s">
        <v>13</v>
      </c>
      <c r="D32">
        <v>6739</v>
      </c>
      <c r="E32">
        <v>2</v>
      </c>
      <c r="F32">
        <v>2</v>
      </c>
      <c r="G32">
        <v>2</v>
      </c>
      <c r="H32">
        <v>2</v>
      </c>
      <c r="I32">
        <v>2</v>
      </c>
      <c r="J32">
        <v>2</v>
      </c>
      <c r="K32">
        <v>2</v>
      </c>
      <c r="L32">
        <v>2</v>
      </c>
      <c r="M32">
        <v>2</v>
      </c>
      <c r="N32">
        <v>2</v>
      </c>
      <c r="O32">
        <v>2</v>
      </c>
      <c r="P32">
        <v>2</v>
      </c>
      <c r="Q32">
        <v>2</v>
      </c>
      <c r="R32">
        <v>2</v>
      </c>
      <c r="T32">
        <v>2</v>
      </c>
      <c r="U32">
        <v>2</v>
      </c>
      <c r="V32">
        <v>2</v>
      </c>
      <c r="W32" s="2">
        <f t="shared" ref="W32" si="8">100*SUM(E32:V32)/$W$2</f>
        <v>94.444444444444443</v>
      </c>
      <c r="Y32">
        <v>8</v>
      </c>
      <c r="Z32">
        <v>2</v>
      </c>
      <c r="AA32">
        <f>IF(Z32&gt;=5,0.3*Y32+0.7*Z32,Z32)</f>
        <v>2</v>
      </c>
      <c r="AC32">
        <v>1</v>
      </c>
      <c r="AD32">
        <f t="shared" ref="AD32:AD34" si="9">IF(AA32&gt;=5,1,0)</f>
        <v>0</v>
      </c>
    </row>
    <row r="33" spans="1:30" x14ac:dyDescent="0.25">
      <c r="A33">
        <v>31</v>
      </c>
      <c r="B33" t="s">
        <v>53</v>
      </c>
      <c r="C33" t="s">
        <v>9</v>
      </c>
      <c r="D33">
        <v>6274</v>
      </c>
      <c r="W33" s="2"/>
      <c r="Y33">
        <v>9</v>
      </c>
      <c r="Z33">
        <v>3.5</v>
      </c>
      <c r="AA33">
        <f>IF(Z33&gt;=5,0.3*Y33+0.7*Z33,Z33)</f>
        <v>3.5</v>
      </c>
      <c r="AC33">
        <v>1</v>
      </c>
      <c r="AD33">
        <f t="shared" si="9"/>
        <v>0</v>
      </c>
    </row>
    <row r="34" spans="1:30" x14ac:dyDescent="0.25">
      <c r="A34">
        <v>32</v>
      </c>
      <c r="B34" t="s">
        <v>67</v>
      </c>
      <c r="C34" t="s">
        <v>43</v>
      </c>
      <c r="D34">
        <v>6459</v>
      </c>
      <c r="E34">
        <v>2</v>
      </c>
      <c r="F34">
        <v>2</v>
      </c>
      <c r="G34">
        <v>2</v>
      </c>
      <c r="H34">
        <v>2</v>
      </c>
      <c r="I34">
        <v>2</v>
      </c>
      <c r="K34">
        <v>2</v>
      </c>
      <c r="L34">
        <v>2</v>
      </c>
      <c r="M34">
        <v>2</v>
      </c>
      <c r="N34">
        <v>2</v>
      </c>
      <c r="O34">
        <v>2</v>
      </c>
      <c r="P34">
        <v>2</v>
      </c>
      <c r="Q34">
        <v>2</v>
      </c>
      <c r="S34">
        <v>2</v>
      </c>
      <c r="T34">
        <v>2</v>
      </c>
      <c r="U34">
        <v>2</v>
      </c>
      <c r="V34">
        <v>2</v>
      </c>
      <c r="W34" s="2">
        <f t="shared" ref="W34" si="10">100*SUM(E34:V34)/$W$2</f>
        <v>88.888888888888886</v>
      </c>
      <c r="Y34">
        <v>6</v>
      </c>
      <c r="Z34">
        <v>5</v>
      </c>
      <c r="AA34">
        <f>IF(Z34&gt;=5,0.3*Y34+0.7*Z34,Z34)</f>
        <v>5.3</v>
      </c>
      <c r="AC34">
        <v>1</v>
      </c>
      <c r="AD34">
        <f t="shared" si="9"/>
        <v>1</v>
      </c>
    </row>
    <row r="35" spans="1:30" x14ac:dyDescent="0.25">
      <c r="W35" s="2"/>
    </row>
    <row r="36" spans="1:30" x14ac:dyDescent="0.25">
      <c r="W36" s="2"/>
    </row>
    <row r="37" spans="1:30" x14ac:dyDescent="0.25">
      <c r="W37" s="2"/>
    </row>
    <row r="38" spans="1:30" x14ac:dyDescent="0.25">
      <c r="W38" s="2"/>
    </row>
    <row r="39" spans="1:30" x14ac:dyDescent="0.25">
      <c r="W39" s="2"/>
    </row>
    <row r="40" spans="1:30" x14ac:dyDescent="0.25">
      <c r="W40" s="2"/>
    </row>
    <row r="41" spans="1:30" x14ac:dyDescent="0.25">
      <c r="W41" s="2"/>
    </row>
    <row r="42" spans="1:30" x14ac:dyDescent="0.25">
      <c r="W42" s="2"/>
    </row>
    <row r="43" spans="1:30" x14ac:dyDescent="0.25">
      <c r="W43" s="2"/>
    </row>
    <row r="44" spans="1:30" x14ac:dyDescent="0.25">
      <c r="W44" s="2"/>
    </row>
    <row r="45" spans="1:30" x14ac:dyDescent="0.25">
      <c r="W45" s="2"/>
    </row>
    <row r="46" spans="1:30" x14ac:dyDescent="0.25">
      <c r="W46" s="2"/>
    </row>
    <row r="47" spans="1:30" x14ac:dyDescent="0.25">
      <c r="W47" s="2"/>
    </row>
    <row r="48" spans="1:30" x14ac:dyDescent="0.25">
      <c r="W48" s="2"/>
    </row>
    <row r="49" spans="23:23" x14ac:dyDescent="0.25">
      <c r="W49" s="2"/>
    </row>
    <row r="50" spans="23:23" x14ac:dyDescent="0.25">
      <c r="W50" s="2"/>
    </row>
    <row r="51" spans="23:23" x14ac:dyDescent="0.25">
      <c r="W51" s="2"/>
    </row>
    <row r="52" spans="23:23" x14ac:dyDescent="0.25">
      <c r="W52" s="2"/>
    </row>
    <row r="53" spans="23:23" x14ac:dyDescent="0.25">
      <c r="W53" s="2"/>
    </row>
    <row r="54" spans="23:23" x14ac:dyDescent="0.25">
      <c r="W54" s="2"/>
    </row>
    <row r="55" spans="23:23" x14ac:dyDescent="0.25">
      <c r="W55" s="2"/>
    </row>
    <row r="56" spans="23:23" x14ac:dyDescent="0.25">
      <c r="W56" s="2"/>
    </row>
    <row r="57" spans="23:23" x14ac:dyDescent="0.25">
      <c r="W57" s="2"/>
    </row>
    <row r="58" spans="23:23" x14ac:dyDescent="0.25">
      <c r="W58" s="2"/>
    </row>
    <row r="59" spans="23:23" x14ac:dyDescent="0.25">
      <c r="W59" s="2"/>
    </row>
    <row r="60" spans="23:23" x14ac:dyDescent="0.25">
      <c r="W60" s="2"/>
    </row>
    <row r="61" spans="23:23" x14ac:dyDescent="0.25">
      <c r="W61" s="2"/>
    </row>
    <row r="62" spans="23:23" x14ac:dyDescent="0.25">
      <c r="W62" s="2"/>
    </row>
    <row r="63" spans="23:23" x14ac:dyDescent="0.25">
      <c r="W63" s="2"/>
    </row>
    <row r="64" spans="23:23" x14ac:dyDescent="0.25">
      <c r="W64" s="2"/>
    </row>
    <row r="65" spans="23:23" x14ac:dyDescent="0.25">
      <c r="W65" s="2"/>
    </row>
    <row r="66" spans="23:23" x14ac:dyDescent="0.25">
      <c r="W66" s="2"/>
    </row>
    <row r="67" spans="23:23" x14ac:dyDescent="0.25">
      <c r="W67" s="2"/>
    </row>
    <row r="68" spans="23:23" x14ac:dyDescent="0.25">
      <c r="W68" s="2"/>
    </row>
    <row r="69" spans="23:23" x14ac:dyDescent="0.25">
      <c r="W69" s="2"/>
    </row>
    <row r="70" spans="23:23" x14ac:dyDescent="0.25">
      <c r="W70" s="2"/>
    </row>
    <row r="71" spans="23:23" x14ac:dyDescent="0.25">
      <c r="W71" s="2"/>
    </row>
    <row r="72" spans="23:23" x14ac:dyDescent="0.25">
      <c r="W72" s="2"/>
    </row>
    <row r="73" spans="23:23" x14ac:dyDescent="0.25">
      <c r="W73" s="2"/>
    </row>
    <row r="74" spans="23:23" x14ac:dyDescent="0.25">
      <c r="W74" s="2"/>
    </row>
    <row r="75" spans="23:23" x14ac:dyDescent="0.25">
      <c r="W75" s="2"/>
    </row>
    <row r="76" spans="23:23" x14ac:dyDescent="0.25">
      <c r="W76" s="2"/>
    </row>
    <row r="77" spans="23:23" x14ac:dyDescent="0.25">
      <c r="W77" s="2"/>
    </row>
    <row r="78" spans="23:23" x14ac:dyDescent="0.25">
      <c r="W78" s="2"/>
    </row>
    <row r="79" spans="23:23" x14ac:dyDescent="0.25">
      <c r="W79" s="2"/>
    </row>
    <row r="80" spans="23:23" x14ac:dyDescent="0.25">
      <c r="W80" s="2"/>
    </row>
    <row r="81" spans="23:23" x14ac:dyDescent="0.25">
      <c r="W81" s="2"/>
    </row>
    <row r="82" spans="23:23" x14ac:dyDescent="0.25">
      <c r="W82" s="2"/>
    </row>
    <row r="83" spans="23:23" x14ac:dyDescent="0.25">
      <c r="W83" s="2"/>
    </row>
    <row r="84" spans="23:23" x14ac:dyDescent="0.25">
      <c r="W84" s="2"/>
    </row>
    <row r="85" spans="23:23" x14ac:dyDescent="0.25">
      <c r="W85" s="2"/>
    </row>
    <row r="86" spans="23:23" x14ac:dyDescent="0.25">
      <c r="W86" s="2"/>
    </row>
    <row r="87" spans="23:23" x14ac:dyDescent="0.25">
      <c r="W87" s="2"/>
    </row>
    <row r="88" spans="23:23" x14ac:dyDescent="0.25">
      <c r="W88" s="2"/>
    </row>
    <row r="89" spans="23:23" x14ac:dyDescent="0.25">
      <c r="W89" s="2"/>
    </row>
    <row r="90" spans="23:23" x14ac:dyDescent="0.25">
      <c r="W90" s="2"/>
    </row>
    <row r="91" spans="23:23" x14ac:dyDescent="0.25">
      <c r="W91" s="2"/>
    </row>
    <row r="92" spans="23:23" x14ac:dyDescent="0.25">
      <c r="W92" s="2"/>
    </row>
    <row r="93" spans="23:23" x14ac:dyDescent="0.25">
      <c r="W93" s="2"/>
    </row>
    <row r="94" spans="23:23" x14ac:dyDescent="0.25">
      <c r="W94" s="2"/>
    </row>
    <row r="95" spans="23:23" x14ac:dyDescent="0.25">
      <c r="W95" s="2"/>
    </row>
    <row r="96" spans="23:23" x14ac:dyDescent="0.25">
      <c r="W96" s="2"/>
    </row>
    <row r="97" spans="23:23" x14ac:dyDescent="0.25">
      <c r="W97" s="2"/>
    </row>
    <row r="98" spans="23:23" x14ac:dyDescent="0.25">
      <c r="W98" s="2"/>
    </row>
    <row r="99" spans="23:23" x14ac:dyDescent="0.25">
      <c r="W99" s="2"/>
    </row>
    <row r="100" spans="23:23" x14ac:dyDescent="0.25">
      <c r="W100" s="2"/>
    </row>
    <row r="101" spans="23:23" x14ac:dyDescent="0.25">
      <c r="W101" s="2"/>
    </row>
    <row r="102" spans="23:23" x14ac:dyDescent="0.25">
      <c r="W102" s="2"/>
    </row>
    <row r="103" spans="23:23" x14ac:dyDescent="0.25">
      <c r="W103" s="2"/>
    </row>
    <row r="104" spans="23:23" x14ac:dyDescent="0.25">
      <c r="W104" s="2"/>
    </row>
    <row r="105" spans="23:23" x14ac:dyDescent="0.25">
      <c r="W105" s="2"/>
    </row>
  </sheetData>
  <sortState ref="A2:H53">
    <sortCondition ref="B2:B53"/>
    <sortCondition ref="C2:C53"/>
  </sortState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2022-09-17T12:02:39Z</dcterms:modified>
</cp:coreProperties>
</file>