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avu\Documents\Μηχανική - Πανεπιστήμιο\"/>
    </mc:Choice>
  </mc:AlternateContent>
  <xr:revisionPtr revIDLastSave="0" documentId="13_ncr:1_{C9E6BEF3-75F6-4E3D-B5EA-62EF78B8DEFE}" xr6:coauthVersionLast="47" xr6:coauthVersionMax="47" xr10:uidLastSave="{00000000-0000-0000-0000-000000000000}"/>
  <bookViews>
    <workbookView xWindow="-108" yWindow="-108" windowWidth="23256" windowHeight="12456" xr2:uid="{16814F61-21C8-432C-85B3-C167219EA909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 a="1"/>
  <c r="M13" i="1" s="1"/>
  <c r="I9" i="1"/>
  <c r="I8" i="1"/>
  <c r="H9" i="1"/>
  <c r="H8" i="1"/>
  <c r="H7" i="1"/>
  <c r="G7" i="1"/>
  <c r="H6" i="1"/>
  <c r="G6" i="1"/>
  <c r="G5" i="1"/>
  <c r="F5" i="1"/>
  <c r="G4" i="1"/>
  <c r="F4" i="1"/>
  <c r="I3" i="1"/>
  <c r="F3" i="1"/>
  <c r="I2" i="1"/>
  <c r="F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<sst xmlns="http://schemas.openxmlformats.org/spreadsheetml/2006/main" count="29" uniqueCount="15">
  <si>
    <t>A</t>
  </si>
  <si>
    <t>B</t>
  </si>
  <si>
    <t>C</t>
  </si>
  <si>
    <t>D</t>
  </si>
  <si>
    <t>X</t>
  </si>
  <si>
    <t>Y</t>
  </si>
  <si>
    <t>Ax</t>
  </si>
  <si>
    <t>Ay</t>
  </si>
  <si>
    <t>N1</t>
  </si>
  <si>
    <t>N2</t>
  </si>
  <si>
    <t>N3</t>
  </si>
  <si>
    <t>N4</t>
  </si>
  <si>
    <t>N5</t>
  </si>
  <si>
    <t>Εξωτερικές δυνάμεις</t>
  </si>
  <si>
    <t>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</si>
</sst>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textRotation="255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99060</xdr:rowOff>
        </xdr:from>
        <xdr:to>
          <xdr:col>11</xdr:col>
          <xdr:colOff>66040</xdr:colOff>
          <xdr:row>19</xdr:row>
          <xdr:rowOff>167640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97BA-8F41-42D8-9BBB-472AAB3E805E}">
  <dimension ref="A1:O20"/>
  <sheetViews>
    <sheetView tabSelected="1" zoomScale="120" zoomScaleNormal="120" workbookViewId="0">
      <selection activeCell="O6" sqref="O6"/>
    </sheetView>
  </sheetViews>
  <sheetFormatPr defaultRowHeight="14.4" x14ac:dyDescent="0.3"/>
  <cols>
    <col min="1" max="1" width="3.109375" customWidth="1"/>
    <col min="2" max="2" width="5.21875" customWidth="1"/>
    <col min="3" max="3" width="5.109375" customWidth="1"/>
    <col min="4" max="4" width="5.33203125" customWidth="1"/>
    <col min="5" max="5" width="5.109375" customWidth="1"/>
    <col min="6" max="6" width="7.44140625" customWidth="1"/>
    <col min="7" max="7" width="6.21875" customWidth="1"/>
    <col min="8" max="8" width="6.5546875" customWidth="1"/>
    <col min="9" max="9" width="7.109375" customWidth="1"/>
    <col min="10" max="10" width="6.33203125" customWidth="1"/>
    <col min="11" max="11" width="5.21875" customWidth="1"/>
    <col min="12" max="12" width="10.109375" customWidth="1"/>
    <col min="13" max="13" width="5.44140625" customWidth="1"/>
  </cols>
  <sheetData>
    <row r="1" spans="1:15" ht="28.8" x14ac:dyDescent="0.3">
      <c r="A1" s="7"/>
      <c r="C1" s="3" t="s">
        <v>6</v>
      </c>
      <c r="D1" s="3" t="s">
        <v>7</v>
      </c>
      <c r="E1" s="3" t="s">
        <v>14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L1" s="6" t="s">
        <v>13</v>
      </c>
      <c r="M1" s="1"/>
      <c r="N1" s="1"/>
      <c r="O1" s="1"/>
    </row>
    <row r="2" spans="1:15" x14ac:dyDescent="0.3">
      <c r="A2" s="2" t="s">
        <v>0</v>
      </c>
      <c r="B2" s="2" t="s">
        <v>4</v>
      </c>
      <c r="C2" s="4">
        <v>1</v>
      </c>
      <c r="D2" s="4">
        <v>0</v>
      </c>
      <c r="E2" s="4">
        <v>0</v>
      </c>
      <c r="F2" s="4">
        <f>COS(27*3.14159/180)</f>
        <v>0.89100670489398071</v>
      </c>
      <c r="G2" s="4">
        <v>0</v>
      </c>
      <c r="H2" s="4">
        <v>0</v>
      </c>
      <c r="I2" s="4">
        <f>COS(27*3.14159/180)</f>
        <v>0.89100670489398071</v>
      </c>
      <c r="J2" s="4">
        <v>0</v>
      </c>
      <c r="L2" s="4">
        <v>0</v>
      </c>
      <c r="M2" s="1"/>
      <c r="N2" s="1"/>
      <c r="O2" s="1"/>
    </row>
    <row r="3" spans="1:15" x14ac:dyDescent="0.3">
      <c r="A3" s="2"/>
      <c r="B3" s="2" t="s">
        <v>5</v>
      </c>
      <c r="C3" s="4">
        <v>0</v>
      </c>
      <c r="D3" s="4">
        <v>1</v>
      </c>
      <c r="E3" s="4">
        <v>0</v>
      </c>
      <c r="F3" s="4">
        <f>COS((90-27)*3.14159/180)</f>
        <v>0.45399132726738756</v>
      </c>
      <c r="G3" s="4">
        <v>0</v>
      </c>
      <c r="H3" s="4">
        <v>0</v>
      </c>
      <c r="I3" s="4">
        <f>COS((90+27)*3.14159/180)</f>
        <v>-0.45398896290108964</v>
      </c>
      <c r="J3" s="4">
        <v>0</v>
      </c>
      <c r="L3" s="4">
        <v>0</v>
      </c>
      <c r="M3" s="1"/>
      <c r="N3" s="1"/>
      <c r="O3" s="1"/>
    </row>
    <row r="4" spans="1:15" x14ac:dyDescent="0.3">
      <c r="A4" s="2" t="s">
        <v>1</v>
      </c>
      <c r="B4" s="2" t="s">
        <v>4</v>
      </c>
      <c r="C4" s="4">
        <v>0</v>
      </c>
      <c r="D4" s="4">
        <v>0</v>
      </c>
      <c r="E4" s="4">
        <v>0</v>
      </c>
      <c r="F4" s="4">
        <f>COS((90+63)*3.14159/180)</f>
        <v>-0.89100550018722835</v>
      </c>
      <c r="G4" s="4">
        <f>COS((90-76)*3.14159/180)</f>
        <v>0.97029577620631258</v>
      </c>
      <c r="H4" s="4">
        <v>0</v>
      </c>
      <c r="I4" s="4">
        <v>0</v>
      </c>
      <c r="J4" s="4">
        <v>0</v>
      </c>
      <c r="L4" s="4">
        <v>0</v>
      </c>
      <c r="M4" s="1"/>
      <c r="N4" s="1"/>
      <c r="O4" s="1"/>
    </row>
    <row r="5" spans="1:15" x14ac:dyDescent="0.3">
      <c r="A5" s="2"/>
      <c r="B5" s="2" t="s">
        <v>5</v>
      </c>
      <c r="C5" s="4">
        <v>0</v>
      </c>
      <c r="D5" s="4">
        <v>0</v>
      </c>
      <c r="E5" s="4">
        <v>0</v>
      </c>
      <c r="F5" s="4">
        <f>COS((180-63)*3.14159/180)</f>
        <v>-0.45398896290108964</v>
      </c>
      <c r="G5" s="4">
        <f>COS((180-76)*3.14159/180)</f>
        <v>-0.24192040795632258</v>
      </c>
      <c r="H5" s="4">
        <v>0</v>
      </c>
      <c r="I5" s="4">
        <v>0</v>
      </c>
      <c r="J5" s="4">
        <v>-1</v>
      </c>
      <c r="L5" s="4">
        <v>1000</v>
      </c>
      <c r="M5" s="1"/>
      <c r="N5" s="1"/>
      <c r="O5" s="1"/>
    </row>
    <row r="6" spans="1:15" x14ac:dyDescent="0.3">
      <c r="A6" s="2" t="s">
        <v>2</v>
      </c>
      <c r="B6" s="2" t="s">
        <v>4</v>
      </c>
      <c r="C6" s="4">
        <v>0</v>
      </c>
      <c r="D6" s="4">
        <v>0</v>
      </c>
      <c r="E6" s="4">
        <v>0</v>
      </c>
      <c r="F6" s="4">
        <v>0</v>
      </c>
      <c r="G6" s="4">
        <f>COS((180-14)*3.14159/180)</f>
        <v>-0.97029513424195479</v>
      </c>
      <c r="H6" s="4">
        <f>COS((180-14)*3.14159/180)</f>
        <v>-0.97029513424195479</v>
      </c>
      <c r="I6" s="4">
        <v>0</v>
      </c>
      <c r="J6" s="4">
        <v>0</v>
      </c>
      <c r="L6" s="4">
        <v>0</v>
      </c>
      <c r="M6" s="1"/>
      <c r="N6" s="1"/>
      <c r="O6" s="1"/>
    </row>
    <row r="7" spans="1:15" x14ac:dyDescent="0.3">
      <c r="A7" s="2"/>
      <c r="B7" s="2" t="s">
        <v>5</v>
      </c>
      <c r="C7" s="4">
        <v>0</v>
      </c>
      <c r="D7" s="4">
        <v>0</v>
      </c>
      <c r="E7" s="4">
        <v>1</v>
      </c>
      <c r="F7" s="4">
        <v>0</v>
      </c>
      <c r="G7" s="4">
        <f>COS((90-14)*3.14159/180)</f>
        <v>0.24192298272329085</v>
      </c>
      <c r="H7" s="4">
        <f>COS((90+14)*3.14159/180)</f>
        <v>-0.24192040795632258</v>
      </c>
      <c r="I7" s="4">
        <v>0</v>
      </c>
      <c r="J7" s="4">
        <v>0</v>
      </c>
      <c r="L7" s="4">
        <v>0</v>
      </c>
      <c r="M7" s="1"/>
      <c r="N7" s="1"/>
      <c r="O7" s="1"/>
    </row>
    <row r="8" spans="1:15" x14ac:dyDescent="0.3">
      <c r="A8" s="2" t="s">
        <v>3</v>
      </c>
      <c r="B8" s="2" t="s">
        <v>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f>COS(14*3.14159/180)</f>
        <v>0.97029577620631258</v>
      </c>
      <c r="I8" s="4">
        <f>COS((90+63)*3.14159/180)</f>
        <v>-0.89100550018722835</v>
      </c>
      <c r="J8" s="4">
        <v>0</v>
      </c>
      <c r="L8" s="4">
        <v>-500</v>
      </c>
      <c r="M8" s="1"/>
      <c r="N8" s="1"/>
      <c r="O8" s="1"/>
    </row>
    <row r="9" spans="1:15" x14ac:dyDescent="0.3">
      <c r="A9" s="2"/>
      <c r="B9" s="2" t="s">
        <v>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f>COS((90-14)*3.14159/180)</f>
        <v>0.24192298272329085</v>
      </c>
      <c r="I9" s="4">
        <f>COS(63*3.14159/180)</f>
        <v>0.45399132726738756</v>
      </c>
      <c r="J9" s="4">
        <v>1</v>
      </c>
      <c r="L9" s="4">
        <v>0</v>
      </c>
      <c r="M9" s="1"/>
      <c r="N9" s="1"/>
      <c r="O9" s="1"/>
    </row>
    <row r="13" spans="1:15" x14ac:dyDescent="0.3">
      <c r="L13" s="5" t="s">
        <v>6</v>
      </c>
      <c r="M13" s="4" cm="1">
        <f t="array" ref="M13:M20">MMULT(MINVERSE(C2:J9),L2:L9)</f>
        <v>-500.00067603777529</v>
      </c>
    </row>
    <row r="14" spans="1:15" x14ac:dyDescent="0.3">
      <c r="L14" s="5" t="s">
        <v>7</v>
      </c>
      <c r="M14" s="4">
        <v>755.14483941860931</v>
      </c>
    </row>
    <row r="15" spans="1:15" x14ac:dyDescent="0.3">
      <c r="L15" s="5" t="s">
        <v>14</v>
      </c>
      <c r="M15" s="4">
        <v>244.85383378470016</v>
      </c>
    </row>
    <row r="16" spans="1:15" x14ac:dyDescent="0.3">
      <c r="L16" s="5" t="s">
        <v>8</v>
      </c>
      <c r="M16" s="4">
        <v>-551.09421395788536</v>
      </c>
    </row>
    <row r="17" spans="12:13" x14ac:dyDescent="0.3">
      <c r="L17" s="5" t="s">
        <v>9</v>
      </c>
      <c r="M17" s="4">
        <v>-506.06009816683638</v>
      </c>
    </row>
    <row r="18" spans="12:13" x14ac:dyDescent="0.3">
      <c r="L18" s="5" t="s">
        <v>10</v>
      </c>
      <c r="M18" s="4">
        <v>506.06009816683638</v>
      </c>
    </row>
    <row r="19" spans="12:13" x14ac:dyDescent="0.3">
      <c r="L19" s="5" t="s">
        <v>11</v>
      </c>
      <c r="M19" s="4">
        <v>1112.2579777000108</v>
      </c>
    </row>
    <row r="20" spans="12:13" x14ac:dyDescent="0.3">
      <c r="L20" s="5" t="s">
        <v>12</v>
      </c>
      <c r="M20" s="4">
        <v>-627.38304394553063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utoCAD.Drawing.24" shapeId="1029" r:id="rId4">
          <objectPr defaultSize="0" autoPict="0" r:id="rId5">
            <anchor moveWithCells="1">
              <from>
                <xdr:col>0</xdr:col>
                <xdr:colOff>0</xdr:colOff>
                <xdr:row>9</xdr:row>
                <xdr:rowOff>99060</xdr:rowOff>
              </from>
              <to>
                <xdr:col>11</xdr:col>
                <xdr:colOff>68580</xdr:colOff>
                <xdr:row>19</xdr:row>
                <xdr:rowOff>167640</xdr:rowOff>
              </to>
            </anchor>
          </objectPr>
        </oleObject>
      </mc:Choice>
      <mc:Fallback>
        <oleObject progId="AutoCAD.Drawing.24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 Kav</cp:lastModifiedBy>
  <dcterms:created xsi:type="dcterms:W3CDTF">2019-01-09T10:00:38Z</dcterms:created>
  <dcterms:modified xsi:type="dcterms:W3CDTF">2024-11-11T14:40:24Z</dcterms:modified>
</cp:coreProperties>
</file>